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W62" i="1" l="1"/>
  <c r="V62" i="1"/>
  <c r="W63" i="1"/>
  <c r="X63" i="1"/>
  <c r="Y63" i="1" s="1"/>
  <c r="V63" i="1"/>
  <c r="X61" i="1"/>
  <c r="W61" i="1"/>
  <c r="V61" i="1"/>
  <c r="P63" i="1" l="1"/>
  <c r="T63" i="1" s="1"/>
  <c r="P62" i="1"/>
  <c r="S62" i="1" s="1"/>
  <c r="P61" i="1"/>
  <c r="R61" i="1" s="1"/>
  <c r="T60" i="1"/>
  <c r="P60" i="1"/>
  <c r="P59" i="1"/>
  <c r="S59" i="1" s="1"/>
  <c r="R58" i="1"/>
  <c r="P58" i="1"/>
  <c r="P57" i="1"/>
  <c r="T57" i="1" s="1"/>
  <c r="S56" i="1"/>
  <c r="P56" i="1"/>
  <c r="P55" i="1"/>
  <c r="R55" i="1" s="1"/>
  <c r="T54" i="1"/>
  <c r="P54" i="1"/>
  <c r="P53" i="1"/>
  <c r="S53" i="1" s="1"/>
  <c r="R52" i="1"/>
  <c r="P52" i="1"/>
  <c r="P51" i="1"/>
  <c r="T51" i="1" s="1"/>
  <c r="S50" i="1"/>
  <c r="P50" i="1"/>
  <c r="P49" i="1"/>
  <c r="R49" i="1" s="1"/>
  <c r="T48" i="1"/>
  <c r="P48" i="1"/>
  <c r="P47" i="1"/>
  <c r="S47" i="1" s="1"/>
  <c r="R46" i="1"/>
  <c r="P46" i="1"/>
  <c r="P45" i="1"/>
  <c r="T45" i="1" s="1"/>
  <c r="S44" i="1"/>
  <c r="P44" i="1"/>
  <c r="P43" i="1"/>
  <c r="R43" i="1" s="1"/>
  <c r="T42" i="1"/>
  <c r="P42" i="1"/>
  <c r="P41" i="1"/>
  <c r="S41" i="1" s="1"/>
  <c r="R40" i="1"/>
  <c r="P40" i="1"/>
  <c r="P39" i="1"/>
  <c r="T39" i="1" s="1"/>
  <c r="P38" i="1"/>
  <c r="S38" i="1" s="1"/>
  <c r="P37" i="1"/>
  <c r="R37" i="1" s="1"/>
  <c r="T36" i="1"/>
  <c r="P36" i="1"/>
  <c r="X35" i="1"/>
  <c r="W35" i="1"/>
  <c r="V35" i="1"/>
  <c r="P35" i="1"/>
  <c r="S35" i="1" s="1"/>
  <c r="P34" i="1"/>
  <c r="R34" i="1" s="1"/>
  <c r="T33" i="1"/>
  <c r="P33" i="1"/>
  <c r="P32" i="1"/>
  <c r="S32" i="1" s="1"/>
  <c r="R31" i="1"/>
  <c r="P31" i="1"/>
  <c r="P30" i="1"/>
  <c r="T30" i="1" s="1"/>
  <c r="P29" i="1"/>
  <c r="S29" i="1" s="1"/>
  <c r="P28" i="1"/>
  <c r="R28" i="1" s="1"/>
  <c r="P27" i="1"/>
  <c r="T27" i="1" s="1"/>
  <c r="P26" i="1"/>
  <c r="S26" i="1" s="1"/>
  <c r="P25" i="1"/>
  <c r="R25" i="1" s="1"/>
  <c r="P24" i="1"/>
  <c r="T24" i="1" s="1"/>
  <c r="P23" i="1"/>
  <c r="S23" i="1" s="1"/>
  <c r="P22" i="1"/>
  <c r="R22" i="1" s="1"/>
  <c r="P21" i="1"/>
  <c r="T21" i="1" s="1"/>
  <c r="P20" i="1"/>
  <c r="S20" i="1" s="1"/>
  <c r="P19" i="1"/>
  <c r="R19" i="1" s="1"/>
  <c r="P18" i="1"/>
  <c r="T18" i="1" s="1"/>
  <c r="P17" i="1"/>
  <c r="S17" i="1" s="1"/>
  <c r="P16" i="1"/>
  <c r="R16" i="1" s="1"/>
  <c r="P15" i="1"/>
  <c r="T15" i="1" s="1"/>
  <c r="P14" i="1"/>
  <c r="S14" i="1" s="1"/>
  <c r="W36" i="1" s="1"/>
  <c r="W34" i="1" s="1"/>
  <c r="P13" i="1"/>
  <c r="P64" i="1" s="1"/>
  <c r="X36" i="1" l="1"/>
  <c r="X34" i="1" s="1"/>
  <c r="R13" i="1"/>
  <c r="V36" i="1" s="1"/>
  <c r="V34" i="1" l="1"/>
  <c r="Y36" i="1"/>
</calcChain>
</file>

<file path=xl/sharedStrings.xml><?xml version="1.0" encoding="utf-8"?>
<sst xmlns="http://schemas.openxmlformats.org/spreadsheetml/2006/main" count="330" uniqueCount="86">
  <si>
    <t>TABLA DE BONIFICACIÓN PARA EL CONVENIO INTERINSTITUCIONAL No. 110/2012</t>
  </si>
  <si>
    <t xml:space="preserve">Tabla de viáticos según Acuerdo 020 de marzo 11 de 2005 del Consejo Superior de la Universidad de Nariño. </t>
  </si>
  <si>
    <t>Interior</t>
  </si>
  <si>
    <t>Costa Pacífica</t>
  </si>
  <si>
    <t>Coordinador:</t>
  </si>
  <si>
    <t>Jose Luis Ordoñes</t>
  </si>
  <si>
    <t>No pernocta</t>
  </si>
  <si>
    <t>Pernocta</t>
  </si>
  <si>
    <t>Encuestador 1:</t>
  </si>
  <si>
    <t>Alexander Obando Sarchi</t>
  </si>
  <si>
    <t>Encuestador</t>
  </si>
  <si>
    <t>Encuestador 2:</t>
  </si>
  <si>
    <t>Willian andres Sanchez Yela</t>
  </si>
  <si>
    <t>Coordinador</t>
  </si>
  <si>
    <t>las actividades iniciaran desde el dia 11 de Julio al 31 de Julio del Presente año</t>
  </si>
  <si>
    <t>ITEM</t>
  </si>
  <si>
    <t>SUBREGION</t>
  </si>
  <si>
    <t>MUNICIPIO</t>
  </si>
  <si>
    <t>ACTIVIDAD</t>
  </si>
  <si>
    <t>VIAJE</t>
  </si>
  <si>
    <t>BONIFICACIÓN DE PERMANENCIA</t>
  </si>
  <si>
    <t>TRANSPORTE INTERMUNICIPAL O INTERVEREDAL</t>
  </si>
  <si>
    <t>Transporte Rural (Ida y Regreso)</t>
  </si>
  <si>
    <t>Transporte Fluvial o Marítimo (Ida y regreso)</t>
  </si>
  <si>
    <t>TOTAL  VIATICOS Y GASTOS DE VIAJE</t>
  </si>
  <si>
    <t>Programa</t>
  </si>
  <si>
    <t>Encuestador 1</t>
  </si>
  <si>
    <t>Encuestador 2</t>
  </si>
  <si>
    <t>DESDE</t>
  </si>
  <si>
    <t>HASTA</t>
  </si>
  <si>
    <t>NO</t>
  </si>
  <si>
    <t>SI</t>
  </si>
  <si>
    <t>SUPERVISOR - ENCUESTADOR</t>
  </si>
  <si>
    <t>VALOR</t>
  </si>
  <si>
    <t>Ida</t>
  </si>
  <si>
    <t>Regreso</t>
  </si>
  <si>
    <t>Piedemonte Costero</t>
  </si>
  <si>
    <t>Ricaurte</t>
  </si>
  <si>
    <t>Viaje, instalación y logística</t>
  </si>
  <si>
    <t>Pasto</t>
  </si>
  <si>
    <t>X</t>
  </si>
  <si>
    <t>SUPERVISOR</t>
  </si>
  <si>
    <t>Dia 1</t>
  </si>
  <si>
    <t>ENCUESTADOR 1</t>
  </si>
  <si>
    <t>ENCUESTADOR 2</t>
  </si>
  <si>
    <t>Logística, contactos, autorización.</t>
  </si>
  <si>
    <t>Dia 2</t>
  </si>
  <si>
    <t>Encuestas Cabecera Municipal</t>
  </si>
  <si>
    <t>Dia 3</t>
  </si>
  <si>
    <t>Dia 4</t>
  </si>
  <si>
    <t>Encuestas San Pablo</t>
  </si>
  <si>
    <t>San Pablo</t>
  </si>
  <si>
    <t>Dia 5</t>
  </si>
  <si>
    <t>Dia 6</t>
  </si>
  <si>
    <t>Encuestas Cuayquer Viejo</t>
  </si>
  <si>
    <t>Cuayquer viejo</t>
  </si>
  <si>
    <t>Dia 7</t>
  </si>
  <si>
    <t>Encuestas Ospina</t>
  </si>
  <si>
    <t>Ospina</t>
  </si>
  <si>
    <t>Dia 8</t>
  </si>
  <si>
    <t>Transporte</t>
  </si>
  <si>
    <t>Viáticos</t>
  </si>
  <si>
    <t>Total</t>
  </si>
  <si>
    <t>Encuesta Palpis</t>
  </si>
  <si>
    <t>Palpis</t>
  </si>
  <si>
    <t>Dia 9</t>
  </si>
  <si>
    <t>Logística.</t>
  </si>
  <si>
    <t>Dia 10</t>
  </si>
  <si>
    <t>Encuestas San Isidro</t>
  </si>
  <si>
    <t>San Isidro</t>
  </si>
  <si>
    <t>Dia 11</t>
  </si>
  <si>
    <t>Dia 12</t>
  </si>
  <si>
    <t>Encuestas Villa Nueva</t>
  </si>
  <si>
    <t>Villa Nueva</t>
  </si>
  <si>
    <t>Dia 13</t>
  </si>
  <si>
    <t>Encuestas Alto Cartagena</t>
  </si>
  <si>
    <t>Alto Cartagena</t>
  </si>
  <si>
    <t>Dia 14</t>
  </si>
  <si>
    <t>Encuestas Chambú</t>
  </si>
  <si>
    <t>Chambú</t>
  </si>
  <si>
    <t>Dia 15</t>
  </si>
  <si>
    <t>Dia 16</t>
  </si>
  <si>
    <t>Viaje final.</t>
  </si>
  <si>
    <t>Dia 17</t>
  </si>
  <si>
    <t>Avance de primeros 8 días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</si>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</sst>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3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/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/>
    <xf numFmtId="164" fontId="2" fillId="5" borderId="1" xfId="0" applyNumberFormat="1" applyFont="1" applyFill="1" applyBorder="1"/>
    <xf numFmtId="0" fontId="1" fillId="2" borderId="1" xfId="0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topLeftCell="N37" workbookViewId="0">
      <selection activeCell="Y33" sqref="Y33:Y35"/>
    </sheetView>
  </sheetViews>
  <sheetFormatPr baseColWidth="10" defaultRowHeight="11.25" x14ac:dyDescent="0.2"/>
  <cols>
    <col min="1" max="1" width="2.7109375" style="1" customWidth="1"/>
    <col min="2" max="2" width="9.7109375" style="1" bestFit="1" customWidth="1"/>
    <col min="3" max="3" width="9.5703125" style="1" bestFit="1" customWidth="1"/>
    <col min="4" max="4" width="9" style="1" bestFit="1" customWidth="1"/>
    <col min="5" max="5" width="24.85546875" style="1" bestFit="1" customWidth="1"/>
    <col min="6" max="6" width="9.7109375" style="1" customWidth="1"/>
    <col min="7" max="7" width="11.28515625" style="1" bestFit="1" customWidth="1"/>
    <col min="8" max="8" width="3.85546875" style="1" customWidth="1"/>
    <col min="9" max="9" width="4.42578125" style="1" customWidth="1"/>
    <col min="10" max="10" width="14.42578125" style="1" customWidth="1"/>
    <col min="11" max="11" width="10.5703125" style="1" customWidth="1"/>
    <col min="12" max="12" width="9.5703125" style="1" customWidth="1"/>
    <col min="13" max="13" width="8.28515625" style="1" customWidth="1"/>
    <col min="14" max="14" width="11" style="1" customWidth="1"/>
    <col min="15" max="15" width="11.5703125" style="1" customWidth="1"/>
    <col min="16" max="16" width="12.5703125" style="1" customWidth="1"/>
    <col min="17" max="17" width="9.140625" style="1" customWidth="1"/>
    <col min="18" max="16384" width="11.42578125" style="1"/>
  </cols>
  <sheetData>
    <row r="1" spans="1:25" x14ac:dyDescent="0.2">
      <c r="Q1" s="2"/>
      <c r="R1" s="3"/>
      <c r="S1" s="3"/>
      <c r="T1" s="3"/>
      <c r="U1" s="4"/>
      <c r="V1" s="4"/>
    </row>
    <row r="2" spans="1:25" x14ac:dyDescent="0.2">
      <c r="A2" s="4"/>
      <c r="B2" s="4"/>
      <c r="C2" s="57" t="s">
        <v>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"/>
      <c r="Q2" s="6"/>
      <c r="R2" s="58" t="s">
        <v>1</v>
      </c>
      <c r="S2" s="58"/>
      <c r="T2" s="58"/>
      <c r="U2" s="58"/>
      <c r="V2" s="58"/>
    </row>
    <row r="3" spans="1:25" ht="11.25" customHeight="1" x14ac:dyDescent="0.2">
      <c r="A3" s="4"/>
      <c r="B3" s="4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59"/>
      <c r="S3" s="61" t="s">
        <v>2</v>
      </c>
      <c r="T3" s="62"/>
      <c r="U3" s="63" t="s">
        <v>3</v>
      </c>
      <c r="V3" s="64"/>
    </row>
    <row r="4" spans="1:25" x14ac:dyDescent="0.2">
      <c r="A4" s="4"/>
      <c r="B4" s="8"/>
      <c r="C4" s="8"/>
      <c r="D4" s="8"/>
      <c r="E4" s="8"/>
      <c r="F4" s="8"/>
      <c r="G4" s="8"/>
      <c r="H4" s="8"/>
      <c r="I4" s="4"/>
      <c r="J4" s="9" t="s">
        <v>4</v>
      </c>
      <c r="K4" s="65" t="s">
        <v>5</v>
      </c>
      <c r="L4" s="65"/>
      <c r="M4" s="4"/>
      <c r="N4" s="4"/>
      <c r="O4" s="7"/>
      <c r="P4" s="7"/>
      <c r="Q4" s="7"/>
      <c r="R4" s="60"/>
      <c r="S4" s="10" t="s">
        <v>6</v>
      </c>
      <c r="T4" s="10" t="s">
        <v>7</v>
      </c>
      <c r="U4" s="10" t="s">
        <v>6</v>
      </c>
      <c r="V4" s="10" t="s">
        <v>7</v>
      </c>
    </row>
    <row r="5" spans="1:25" x14ac:dyDescent="0.2">
      <c r="A5" s="4"/>
      <c r="B5" s="8"/>
      <c r="C5" s="8"/>
      <c r="D5" s="8"/>
      <c r="E5" s="8"/>
      <c r="F5" s="8"/>
      <c r="G5" s="8"/>
      <c r="H5" s="8"/>
      <c r="I5" s="4"/>
      <c r="J5" s="9" t="s">
        <v>8</v>
      </c>
      <c r="K5" s="65" t="s">
        <v>9</v>
      </c>
      <c r="L5" s="65"/>
      <c r="M5" s="4"/>
      <c r="N5" s="4"/>
      <c r="O5" s="7"/>
      <c r="P5" s="7"/>
      <c r="Q5" s="11"/>
      <c r="R5" s="12" t="s">
        <v>10</v>
      </c>
      <c r="S5" s="13">
        <v>30860</v>
      </c>
      <c r="T5" s="13">
        <v>61719</v>
      </c>
      <c r="U5" s="13">
        <v>37472</v>
      </c>
      <c r="V5" s="13">
        <v>74945</v>
      </c>
    </row>
    <row r="6" spans="1:25" x14ac:dyDescent="0.2">
      <c r="A6" s="4"/>
      <c r="B6" s="8"/>
      <c r="C6" s="8"/>
      <c r="D6" s="8"/>
      <c r="E6" s="14"/>
      <c r="F6" s="14"/>
      <c r="G6" s="14"/>
      <c r="H6" s="14"/>
      <c r="I6" s="4"/>
      <c r="J6" s="9" t="s">
        <v>11</v>
      </c>
      <c r="K6" s="65" t="s">
        <v>12</v>
      </c>
      <c r="L6" s="65"/>
      <c r="M6" s="4"/>
      <c r="N6" s="15"/>
      <c r="O6" s="11"/>
      <c r="P6" s="11"/>
      <c r="Q6" s="6"/>
      <c r="R6" s="12" t="s">
        <v>13</v>
      </c>
      <c r="S6" s="13">
        <v>41234</v>
      </c>
      <c r="T6" s="13">
        <v>82468</v>
      </c>
      <c r="U6" s="13">
        <v>50070</v>
      </c>
      <c r="V6" s="13">
        <v>100139</v>
      </c>
    </row>
    <row r="7" spans="1:25" x14ac:dyDescent="0.2">
      <c r="A7" s="4"/>
      <c r="B7" s="8"/>
      <c r="C7" s="16"/>
      <c r="D7" s="16"/>
      <c r="E7" s="17"/>
      <c r="F7" s="17"/>
      <c r="G7" s="17"/>
      <c r="H7" s="17"/>
      <c r="I7" s="4"/>
      <c r="J7" s="18"/>
      <c r="K7" s="67"/>
      <c r="L7" s="67"/>
      <c r="M7" s="4"/>
      <c r="N7" s="19"/>
      <c r="O7" s="6"/>
      <c r="P7" s="6"/>
      <c r="Q7" s="6"/>
      <c r="R7" s="4"/>
      <c r="S7" s="11"/>
      <c r="T7" s="11"/>
      <c r="U7" s="11"/>
      <c r="V7" s="11"/>
    </row>
    <row r="8" spans="1:25" x14ac:dyDescent="0.2">
      <c r="A8" s="4"/>
      <c r="B8" s="8"/>
      <c r="C8" s="16"/>
      <c r="D8" s="16"/>
      <c r="E8" s="17"/>
      <c r="F8" s="17"/>
      <c r="G8" s="17"/>
      <c r="H8" s="17"/>
      <c r="I8" s="4"/>
      <c r="J8" s="18"/>
      <c r="K8" s="67"/>
      <c r="L8" s="67"/>
      <c r="M8" s="4"/>
      <c r="N8" s="6"/>
      <c r="O8" s="6"/>
      <c r="P8" s="6"/>
      <c r="Q8" s="7"/>
      <c r="R8" s="11"/>
      <c r="S8" s="20"/>
      <c r="T8" s="20"/>
      <c r="U8" s="20"/>
      <c r="V8" s="20"/>
    </row>
    <row r="9" spans="1:25" x14ac:dyDescent="0.2">
      <c r="Q9" s="7"/>
      <c r="R9" s="11"/>
      <c r="S9" s="20"/>
      <c r="T9" s="20"/>
      <c r="U9" s="20"/>
      <c r="V9" s="20"/>
    </row>
    <row r="10" spans="1:25" ht="15" customHeight="1" x14ac:dyDescent="0.2">
      <c r="B10" s="68" t="s">
        <v>14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2"/>
      <c r="R10" s="11"/>
      <c r="S10" s="23"/>
      <c r="T10" s="23"/>
      <c r="U10" s="23"/>
      <c r="V10" s="23"/>
      <c r="W10" s="24"/>
      <c r="X10" s="24"/>
    </row>
    <row r="11" spans="1:25" ht="34.5" customHeight="1" x14ac:dyDescent="0.2">
      <c r="B11" s="66" t="s">
        <v>15</v>
      </c>
      <c r="C11" s="55" t="s">
        <v>16</v>
      </c>
      <c r="D11" s="55" t="s">
        <v>17</v>
      </c>
      <c r="E11" s="55" t="s">
        <v>18</v>
      </c>
      <c r="F11" s="55" t="s">
        <v>19</v>
      </c>
      <c r="G11" s="55"/>
      <c r="H11" s="70" t="s">
        <v>7</v>
      </c>
      <c r="I11" s="71"/>
      <c r="J11" s="72" t="s">
        <v>20</v>
      </c>
      <c r="K11" s="72"/>
      <c r="L11" s="73" t="s">
        <v>21</v>
      </c>
      <c r="M11" s="73"/>
      <c r="N11" s="73" t="s">
        <v>22</v>
      </c>
      <c r="O11" s="73" t="s">
        <v>23</v>
      </c>
      <c r="P11" s="73" t="s">
        <v>24</v>
      </c>
      <c r="Q11" s="73" t="s">
        <v>25</v>
      </c>
      <c r="R11" s="58" t="s">
        <v>13</v>
      </c>
      <c r="S11" s="74" t="s">
        <v>26</v>
      </c>
      <c r="T11" s="74" t="s">
        <v>27</v>
      </c>
      <c r="U11" s="75"/>
      <c r="V11" s="23"/>
      <c r="W11" s="25"/>
      <c r="X11" s="25"/>
      <c r="Y11" s="69"/>
    </row>
    <row r="12" spans="1:25" ht="22.5" x14ac:dyDescent="0.2">
      <c r="B12" s="66"/>
      <c r="C12" s="55"/>
      <c r="D12" s="55"/>
      <c r="E12" s="55"/>
      <c r="F12" s="26" t="s">
        <v>28</v>
      </c>
      <c r="G12" s="26" t="s">
        <v>29</v>
      </c>
      <c r="H12" s="26" t="s">
        <v>30</v>
      </c>
      <c r="I12" s="26" t="s">
        <v>31</v>
      </c>
      <c r="J12" s="27" t="s">
        <v>32</v>
      </c>
      <c r="K12" s="28" t="s">
        <v>33</v>
      </c>
      <c r="L12" s="28" t="s">
        <v>34</v>
      </c>
      <c r="M12" s="28" t="s">
        <v>35</v>
      </c>
      <c r="N12" s="73"/>
      <c r="O12" s="73"/>
      <c r="P12" s="73"/>
      <c r="Q12" s="73"/>
      <c r="R12" s="58"/>
      <c r="S12" s="74"/>
      <c r="T12" s="74"/>
      <c r="U12" s="75"/>
      <c r="V12" s="23"/>
      <c r="W12" s="29"/>
      <c r="X12" s="29"/>
      <c r="Y12" s="69"/>
    </row>
    <row r="13" spans="1:25" x14ac:dyDescent="0.2">
      <c r="B13" s="30">
        <v>1</v>
      </c>
      <c r="C13" s="77" t="s">
        <v>36</v>
      </c>
      <c r="D13" s="78" t="s">
        <v>37</v>
      </c>
      <c r="E13" s="31" t="s">
        <v>38</v>
      </c>
      <c r="F13" s="32" t="s">
        <v>39</v>
      </c>
      <c r="G13" s="32" t="s">
        <v>37</v>
      </c>
      <c r="H13" s="33"/>
      <c r="I13" s="33" t="s">
        <v>40</v>
      </c>
      <c r="J13" s="34" t="s">
        <v>41</v>
      </c>
      <c r="K13" s="34">
        <v>82468</v>
      </c>
      <c r="L13" s="34">
        <v>15000</v>
      </c>
      <c r="M13" s="34">
        <v>0</v>
      </c>
      <c r="N13" s="34">
        <v>0</v>
      </c>
      <c r="O13" s="34">
        <v>0</v>
      </c>
      <c r="P13" s="35">
        <f>SUM(K13:O13)</f>
        <v>97468</v>
      </c>
      <c r="Q13" s="79" t="s">
        <v>42</v>
      </c>
      <c r="R13" s="36">
        <f>P13</f>
        <v>97468</v>
      </c>
      <c r="S13" s="36"/>
      <c r="T13" s="36"/>
      <c r="U13" s="37"/>
      <c r="V13" s="37"/>
      <c r="W13" s="24"/>
      <c r="X13" s="24"/>
    </row>
    <row r="14" spans="1:25" x14ac:dyDescent="0.2">
      <c r="B14" s="30">
        <v>2</v>
      </c>
      <c r="C14" s="77"/>
      <c r="D14" s="78"/>
      <c r="E14" s="38" t="s">
        <v>38</v>
      </c>
      <c r="F14" s="32" t="s">
        <v>39</v>
      </c>
      <c r="G14" s="32" t="s">
        <v>37</v>
      </c>
      <c r="H14" s="33"/>
      <c r="I14" s="33" t="s">
        <v>40</v>
      </c>
      <c r="J14" s="34" t="s">
        <v>43</v>
      </c>
      <c r="K14" s="34">
        <v>61719</v>
      </c>
      <c r="L14" s="34">
        <v>15000</v>
      </c>
      <c r="M14" s="34">
        <v>0</v>
      </c>
      <c r="N14" s="34">
        <v>0</v>
      </c>
      <c r="O14" s="34">
        <v>0</v>
      </c>
      <c r="P14" s="35">
        <f t="shared" ref="P14:P63" si="0">SUM(K14:O14)</f>
        <v>76719</v>
      </c>
      <c r="Q14" s="79"/>
      <c r="R14" s="36"/>
      <c r="S14" s="36">
        <f>P14</f>
        <v>76719</v>
      </c>
      <c r="T14" s="36"/>
      <c r="U14" s="37"/>
      <c r="V14" s="37"/>
      <c r="W14" s="24"/>
      <c r="X14" s="24"/>
    </row>
    <row r="15" spans="1:25" x14ac:dyDescent="0.2">
      <c r="B15" s="30">
        <v>3</v>
      </c>
      <c r="C15" s="77"/>
      <c r="D15" s="78"/>
      <c r="E15" s="38" t="s">
        <v>38</v>
      </c>
      <c r="F15" s="32" t="s">
        <v>39</v>
      </c>
      <c r="G15" s="32" t="s">
        <v>37</v>
      </c>
      <c r="H15" s="33"/>
      <c r="I15" s="33" t="s">
        <v>40</v>
      </c>
      <c r="J15" s="34" t="s">
        <v>44</v>
      </c>
      <c r="K15" s="34">
        <v>61719</v>
      </c>
      <c r="L15" s="34">
        <v>15000</v>
      </c>
      <c r="M15" s="34">
        <v>0</v>
      </c>
      <c r="N15" s="34">
        <v>0</v>
      </c>
      <c r="O15" s="34">
        <v>0</v>
      </c>
      <c r="P15" s="35">
        <f t="shared" si="0"/>
        <v>76719</v>
      </c>
      <c r="Q15" s="79"/>
      <c r="R15" s="36"/>
      <c r="S15" s="36"/>
      <c r="T15" s="36">
        <f>P15</f>
        <v>76719</v>
      </c>
      <c r="U15" s="37"/>
      <c r="V15" s="37"/>
      <c r="W15" s="24"/>
      <c r="X15" s="24"/>
    </row>
    <row r="16" spans="1:25" x14ac:dyDescent="0.2">
      <c r="B16" s="39">
        <v>4</v>
      </c>
      <c r="C16" s="77"/>
      <c r="D16" s="78"/>
      <c r="E16" s="40" t="s">
        <v>45</v>
      </c>
      <c r="F16" s="41" t="s">
        <v>37</v>
      </c>
      <c r="G16" s="41" t="s">
        <v>37</v>
      </c>
      <c r="H16" s="42"/>
      <c r="I16" s="42" t="s">
        <v>40</v>
      </c>
      <c r="J16" s="43" t="s">
        <v>41</v>
      </c>
      <c r="K16" s="44">
        <v>82468</v>
      </c>
      <c r="L16" s="43">
        <v>0</v>
      </c>
      <c r="M16" s="43">
        <v>0</v>
      </c>
      <c r="N16" s="43">
        <v>0</v>
      </c>
      <c r="O16" s="43">
        <v>0</v>
      </c>
      <c r="P16" s="35">
        <f t="shared" si="0"/>
        <v>82468</v>
      </c>
      <c r="Q16" s="76" t="s">
        <v>46</v>
      </c>
      <c r="R16" s="45">
        <f>P16</f>
        <v>82468</v>
      </c>
      <c r="S16" s="45"/>
      <c r="T16" s="45"/>
      <c r="U16" s="37"/>
      <c r="V16" s="37"/>
      <c r="W16" s="24"/>
      <c r="X16" s="24"/>
    </row>
    <row r="17" spans="2:25" x14ac:dyDescent="0.2">
      <c r="B17" s="39">
        <v>5</v>
      </c>
      <c r="C17" s="77"/>
      <c r="D17" s="78"/>
      <c r="E17" s="46" t="s">
        <v>47</v>
      </c>
      <c r="F17" s="41" t="s">
        <v>37</v>
      </c>
      <c r="G17" s="41" t="s">
        <v>37</v>
      </c>
      <c r="H17" s="42"/>
      <c r="I17" s="42" t="s">
        <v>40</v>
      </c>
      <c r="J17" s="43" t="s">
        <v>43</v>
      </c>
      <c r="K17" s="44">
        <v>61719</v>
      </c>
      <c r="L17" s="43">
        <v>0</v>
      </c>
      <c r="M17" s="43">
        <v>0</v>
      </c>
      <c r="N17" s="43">
        <v>0</v>
      </c>
      <c r="O17" s="43">
        <v>0</v>
      </c>
      <c r="P17" s="35">
        <f t="shared" si="0"/>
        <v>61719</v>
      </c>
      <c r="Q17" s="76"/>
      <c r="R17" s="45"/>
      <c r="S17" s="45">
        <f>P17</f>
        <v>61719</v>
      </c>
      <c r="T17" s="45"/>
      <c r="U17" s="37"/>
      <c r="V17" s="37"/>
      <c r="W17" s="24"/>
      <c r="X17" s="24"/>
    </row>
    <row r="18" spans="2:25" x14ac:dyDescent="0.2">
      <c r="B18" s="39">
        <v>6</v>
      </c>
      <c r="C18" s="77"/>
      <c r="D18" s="78"/>
      <c r="E18" s="46" t="s">
        <v>47</v>
      </c>
      <c r="F18" s="41" t="s">
        <v>37</v>
      </c>
      <c r="G18" s="41" t="s">
        <v>37</v>
      </c>
      <c r="H18" s="42"/>
      <c r="I18" s="42" t="s">
        <v>40</v>
      </c>
      <c r="J18" s="43" t="s">
        <v>44</v>
      </c>
      <c r="K18" s="44">
        <v>61719</v>
      </c>
      <c r="L18" s="43">
        <v>0</v>
      </c>
      <c r="M18" s="43">
        <v>0</v>
      </c>
      <c r="N18" s="43">
        <v>0</v>
      </c>
      <c r="O18" s="43">
        <v>0</v>
      </c>
      <c r="P18" s="35">
        <f t="shared" si="0"/>
        <v>61719</v>
      </c>
      <c r="Q18" s="76"/>
      <c r="R18" s="45"/>
      <c r="S18" s="45"/>
      <c r="T18" s="45">
        <f>P18</f>
        <v>61719</v>
      </c>
      <c r="U18" s="37"/>
      <c r="V18" s="37"/>
      <c r="W18" s="24"/>
      <c r="X18" s="24"/>
    </row>
    <row r="19" spans="2:25" x14ac:dyDescent="0.2">
      <c r="B19" s="30">
        <v>7</v>
      </c>
      <c r="C19" s="77"/>
      <c r="D19" s="78"/>
      <c r="E19" s="38" t="s">
        <v>47</v>
      </c>
      <c r="F19" s="32" t="s">
        <v>37</v>
      </c>
      <c r="G19" s="32" t="s">
        <v>37</v>
      </c>
      <c r="H19" s="33"/>
      <c r="I19" s="33" t="s">
        <v>40</v>
      </c>
      <c r="J19" s="34" t="s">
        <v>41</v>
      </c>
      <c r="K19" s="34">
        <v>82468</v>
      </c>
      <c r="L19" s="34">
        <v>0</v>
      </c>
      <c r="M19" s="34">
        <v>0</v>
      </c>
      <c r="N19" s="34">
        <v>0</v>
      </c>
      <c r="O19" s="34">
        <v>0</v>
      </c>
      <c r="P19" s="35">
        <f t="shared" si="0"/>
        <v>82468</v>
      </c>
      <c r="Q19" s="79" t="s">
        <v>48</v>
      </c>
      <c r="R19" s="36">
        <f>P19</f>
        <v>82468</v>
      </c>
      <c r="S19" s="36"/>
      <c r="T19" s="36"/>
      <c r="U19" s="37"/>
      <c r="V19" s="37"/>
      <c r="W19" s="24"/>
      <c r="X19" s="24"/>
    </row>
    <row r="20" spans="2:25" x14ac:dyDescent="0.2">
      <c r="B20" s="30">
        <v>8</v>
      </c>
      <c r="C20" s="77"/>
      <c r="D20" s="78"/>
      <c r="E20" s="38" t="s">
        <v>47</v>
      </c>
      <c r="F20" s="32" t="s">
        <v>37</v>
      </c>
      <c r="G20" s="32" t="s">
        <v>37</v>
      </c>
      <c r="H20" s="33"/>
      <c r="I20" s="33" t="s">
        <v>40</v>
      </c>
      <c r="J20" s="34" t="s">
        <v>43</v>
      </c>
      <c r="K20" s="34">
        <v>61719</v>
      </c>
      <c r="L20" s="34">
        <v>0</v>
      </c>
      <c r="M20" s="34">
        <v>0</v>
      </c>
      <c r="N20" s="34">
        <v>0</v>
      </c>
      <c r="O20" s="34">
        <v>0</v>
      </c>
      <c r="P20" s="35">
        <f t="shared" si="0"/>
        <v>61719</v>
      </c>
      <c r="Q20" s="79"/>
      <c r="R20" s="36"/>
      <c r="S20" s="36">
        <f>P20</f>
        <v>61719</v>
      </c>
      <c r="T20" s="36"/>
      <c r="U20" s="37"/>
      <c r="V20" s="37"/>
      <c r="W20" s="24"/>
      <c r="X20" s="24"/>
    </row>
    <row r="21" spans="2:25" x14ac:dyDescent="0.2">
      <c r="B21" s="30">
        <v>9</v>
      </c>
      <c r="C21" s="77"/>
      <c r="D21" s="78"/>
      <c r="E21" s="38" t="s">
        <v>47</v>
      </c>
      <c r="F21" s="32" t="s">
        <v>37</v>
      </c>
      <c r="G21" s="32" t="s">
        <v>37</v>
      </c>
      <c r="H21" s="33"/>
      <c r="I21" s="33" t="s">
        <v>40</v>
      </c>
      <c r="J21" s="34" t="s">
        <v>44</v>
      </c>
      <c r="K21" s="34">
        <v>61719</v>
      </c>
      <c r="L21" s="34">
        <v>0</v>
      </c>
      <c r="M21" s="34">
        <v>0</v>
      </c>
      <c r="N21" s="34">
        <v>0</v>
      </c>
      <c r="O21" s="34">
        <v>0</v>
      </c>
      <c r="P21" s="35">
        <f t="shared" si="0"/>
        <v>61719</v>
      </c>
      <c r="Q21" s="79"/>
      <c r="R21" s="36"/>
      <c r="S21" s="36"/>
      <c r="T21" s="36">
        <f>P21</f>
        <v>61719</v>
      </c>
      <c r="U21" s="37"/>
      <c r="V21" s="37"/>
      <c r="W21" s="24"/>
      <c r="X21" s="24"/>
    </row>
    <row r="22" spans="2:25" x14ac:dyDescent="0.2">
      <c r="B22" s="39">
        <v>10</v>
      </c>
      <c r="C22" s="77"/>
      <c r="D22" s="78"/>
      <c r="E22" s="46" t="s">
        <v>47</v>
      </c>
      <c r="F22" s="41" t="s">
        <v>37</v>
      </c>
      <c r="G22" s="41" t="s">
        <v>37</v>
      </c>
      <c r="H22" s="42"/>
      <c r="I22" s="42" t="s">
        <v>40</v>
      </c>
      <c r="J22" s="43" t="s">
        <v>41</v>
      </c>
      <c r="K22" s="44">
        <v>82468</v>
      </c>
      <c r="L22" s="43">
        <v>0</v>
      </c>
      <c r="M22" s="47"/>
      <c r="N22" s="43">
        <v>0</v>
      </c>
      <c r="O22" s="43">
        <v>0</v>
      </c>
      <c r="P22" s="35">
        <f t="shared" si="0"/>
        <v>82468</v>
      </c>
      <c r="Q22" s="76" t="s">
        <v>49</v>
      </c>
      <c r="R22" s="45">
        <f>P22</f>
        <v>82468</v>
      </c>
      <c r="S22" s="45"/>
      <c r="T22" s="45"/>
      <c r="U22" s="37"/>
      <c r="V22" s="37"/>
      <c r="W22" s="24"/>
      <c r="X22" s="24"/>
    </row>
    <row r="23" spans="2:25" x14ac:dyDescent="0.2">
      <c r="B23" s="39">
        <v>11</v>
      </c>
      <c r="C23" s="77"/>
      <c r="D23" s="78"/>
      <c r="E23" s="46" t="s">
        <v>47</v>
      </c>
      <c r="F23" s="41" t="s">
        <v>37</v>
      </c>
      <c r="G23" s="41" t="s">
        <v>37</v>
      </c>
      <c r="H23" s="42"/>
      <c r="I23" s="42" t="s">
        <v>40</v>
      </c>
      <c r="J23" s="43" t="s">
        <v>43</v>
      </c>
      <c r="K23" s="44">
        <v>61719</v>
      </c>
      <c r="L23" s="43">
        <v>0</v>
      </c>
      <c r="M23" s="43">
        <v>15000</v>
      </c>
      <c r="N23" s="43">
        <v>0</v>
      </c>
      <c r="O23" s="43">
        <v>0</v>
      </c>
      <c r="P23" s="35">
        <f t="shared" si="0"/>
        <v>76719</v>
      </c>
      <c r="Q23" s="76"/>
      <c r="R23" s="45"/>
      <c r="S23" s="45">
        <f>P23</f>
        <v>76719</v>
      </c>
      <c r="T23" s="45"/>
      <c r="U23" s="37"/>
      <c r="V23" s="37"/>
      <c r="W23" s="24"/>
      <c r="X23" s="24"/>
    </row>
    <row r="24" spans="2:25" x14ac:dyDescent="0.2">
      <c r="B24" s="39">
        <v>12</v>
      </c>
      <c r="C24" s="77"/>
      <c r="D24" s="78"/>
      <c r="E24" s="46" t="s">
        <v>47</v>
      </c>
      <c r="F24" s="41" t="s">
        <v>37</v>
      </c>
      <c r="G24" s="41" t="s">
        <v>37</v>
      </c>
      <c r="H24" s="42"/>
      <c r="I24" s="42" t="s">
        <v>40</v>
      </c>
      <c r="J24" s="43" t="s">
        <v>44</v>
      </c>
      <c r="K24" s="44">
        <v>61719</v>
      </c>
      <c r="L24" s="43">
        <v>0</v>
      </c>
      <c r="M24" s="43">
        <v>0</v>
      </c>
      <c r="N24" s="43">
        <v>0</v>
      </c>
      <c r="O24" s="43">
        <v>0</v>
      </c>
      <c r="P24" s="35">
        <f t="shared" si="0"/>
        <v>61719</v>
      </c>
      <c r="Q24" s="76"/>
      <c r="R24" s="45"/>
      <c r="S24" s="45"/>
      <c r="T24" s="45">
        <f>P24</f>
        <v>61719</v>
      </c>
      <c r="U24" s="37"/>
      <c r="V24" s="37"/>
      <c r="W24" s="24"/>
      <c r="X24" s="24"/>
    </row>
    <row r="25" spans="2:25" x14ac:dyDescent="0.2">
      <c r="B25" s="30">
        <v>13</v>
      </c>
      <c r="C25" s="77"/>
      <c r="D25" s="78"/>
      <c r="E25" s="38" t="s">
        <v>50</v>
      </c>
      <c r="F25" s="32" t="s">
        <v>37</v>
      </c>
      <c r="G25" s="32" t="s">
        <v>51</v>
      </c>
      <c r="H25" s="33"/>
      <c r="I25" s="33" t="s">
        <v>40</v>
      </c>
      <c r="J25" s="34" t="s">
        <v>41</v>
      </c>
      <c r="K25" s="34">
        <v>82468</v>
      </c>
      <c r="L25" s="34">
        <v>0</v>
      </c>
      <c r="M25" s="34">
        <v>0</v>
      </c>
      <c r="N25" s="34">
        <v>7000</v>
      </c>
      <c r="O25" s="34">
        <v>0</v>
      </c>
      <c r="P25" s="35">
        <f t="shared" si="0"/>
        <v>89468</v>
      </c>
      <c r="Q25" s="79" t="s">
        <v>52</v>
      </c>
      <c r="R25" s="36">
        <f>P25</f>
        <v>89468</v>
      </c>
      <c r="S25" s="36"/>
      <c r="T25" s="36"/>
      <c r="U25" s="37"/>
      <c r="V25" s="37"/>
      <c r="W25" s="24"/>
      <c r="X25" s="24"/>
    </row>
    <row r="26" spans="2:25" x14ac:dyDescent="0.2">
      <c r="B26" s="30">
        <v>14</v>
      </c>
      <c r="C26" s="77"/>
      <c r="D26" s="78"/>
      <c r="E26" s="38" t="s">
        <v>50</v>
      </c>
      <c r="F26" s="32" t="s">
        <v>37</v>
      </c>
      <c r="G26" s="32" t="s">
        <v>51</v>
      </c>
      <c r="H26" s="33"/>
      <c r="I26" s="33" t="s">
        <v>40</v>
      </c>
      <c r="J26" s="34" t="s">
        <v>43</v>
      </c>
      <c r="K26" s="34">
        <v>61719</v>
      </c>
      <c r="L26" s="34">
        <v>0</v>
      </c>
      <c r="M26" s="34">
        <v>0</v>
      </c>
      <c r="N26" s="34">
        <v>7000</v>
      </c>
      <c r="O26" s="34">
        <v>0</v>
      </c>
      <c r="P26" s="35">
        <f t="shared" si="0"/>
        <v>68719</v>
      </c>
      <c r="Q26" s="79"/>
      <c r="R26" s="36"/>
      <c r="S26" s="36">
        <f>P26</f>
        <v>68719</v>
      </c>
      <c r="T26" s="36"/>
      <c r="U26" s="37"/>
      <c r="V26" s="37"/>
      <c r="W26" s="24"/>
      <c r="X26" s="24"/>
    </row>
    <row r="27" spans="2:25" x14ac:dyDescent="0.2">
      <c r="B27" s="30">
        <v>15</v>
      </c>
      <c r="C27" s="77"/>
      <c r="D27" s="78"/>
      <c r="E27" s="38" t="s">
        <v>50</v>
      </c>
      <c r="F27" s="32" t="s">
        <v>37</v>
      </c>
      <c r="G27" s="32" t="s">
        <v>51</v>
      </c>
      <c r="H27" s="33"/>
      <c r="I27" s="33" t="s">
        <v>40</v>
      </c>
      <c r="J27" s="34" t="s">
        <v>44</v>
      </c>
      <c r="K27" s="34">
        <v>61719</v>
      </c>
      <c r="L27" s="34">
        <v>0</v>
      </c>
      <c r="M27" s="34">
        <v>0</v>
      </c>
      <c r="N27" s="34">
        <v>7000</v>
      </c>
      <c r="O27" s="34">
        <v>0</v>
      </c>
      <c r="P27" s="35">
        <f t="shared" si="0"/>
        <v>68719</v>
      </c>
      <c r="Q27" s="79"/>
      <c r="R27" s="36"/>
      <c r="S27" s="36"/>
      <c r="T27" s="36">
        <f>P27</f>
        <v>68719</v>
      </c>
      <c r="U27" s="37"/>
      <c r="V27" s="37"/>
      <c r="W27" s="24"/>
      <c r="X27" s="24"/>
    </row>
    <row r="28" spans="2:25" x14ac:dyDescent="0.2">
      <c r="B28" s="39">
        <v>16</v>
      </c>
      <c r="C28" s="77"/>
      <c r="D28" s="78"/>
      <c r="E28" s="46" t="s">
        <v>50</v>
      </c>
      <c r="F28" s="41" t="s">
        <v>37</v>
      </c>
      <c r="G28" s="41" t="s">
        <v>51</v>
      </c>
      <c r="H28" s="42"/>
      <c r="I28" s="42" t="s">
        <v>40</v>
      </c>
      <c r="J28" s="43" t="s">
        <v>41</v>
      </c>
      <c r="K28" s="44">
        <v>82468</v>
      </c>
      <c r="L28" s="43">
        <v>0</v>
      </c>
      <c r="M28" s="43">
        <v>0</v>
      </c>
      <c r="N28" s="43">
        <v>7000</v>
      </c>
      <c r="O28" s="43">
        <v>0</v>
      </c>
      <c r="P28" s="35">
        <f t="shared" si="0"/>
        <v>89468</v>
      </c>
      <c r="Q28" s="76" t="s">
        <v>53</v>
      </c>
      <c r="R28" s="45">
        <f>P28</f>
        <v>89468</v>
      </c>
      <c r="S28" s="45"/>
      <c r="T28" s="45"/>
      <c r="U28" s="37"/>
      <c r="V28" s="37"/>
      <c r="W28" s="24"/>
      <c r="X28" s="24"/>
    </row>
    <row r="29" spans="2:25" x14ac:dyDescent="0.2">
      <c r="B29" s="39">
        <v>17</v>
      </c>
      <c r="C29" s="77"/>
      <c r="D29" s="78"/>
      <c r="E29" s="46" t="s">
        <v>50</v>
      </c>
      <c r="F29" s="41" t="s">
        <v>37</v>
      </c>
      <c r="G29" s="41" t="s">
        <v>51</v>
      </c>
      <c r="H29" s="42"/>
      <c r="I29" s="42" t="s">
        <v>40</v>
      </c>
      <c r="J29" s="43" t="s">
        <v>43</v>
      </c>
      <c r="K29" s="44">
        <v>61719</v>
      </c>
      <c r="L29" s="43">
        <v>0</v>
      </c>
      <c r="M29" s="43">
        <v>0</v>
      </c>
      <c r="N29" s="43">
        <v>7000</v>
      </c>
      <c r="O29" s="43">
        <v>0</v>
      </c>
      <c r="P29" s="35">
        <f t="shared" si="0"/>
        <v>68719</v>
      </c>
      <c r="Q29" s="76"/>
      <c r="R29" s="45"/>
      <c r="S29" s="45">
        <f>P29</f>
        <v>68719</v>
      </c>
      <c r="T29" s="45"/>
      <c r="U29" s="37"/>
      <c r="V29" s="37"/>
      <c r="W29" s="24"/>
      <c r="X29" s="24"/>
    </row>
    <row r="30" spans="2:25" x14ac:dyDescent="0.2">
      <c r="B30" s="39">
        <v>18</v>
      </c>
      <c r="C30" s="77"/>
      <c r="D30" s="78"/>
      <c r="E30" s="46" t="s">
        <v>50</v>
      </c>
      <c r="F30" s="41" t="s">
        <v>37</v>
      </c>
      <c r="G30" s="41" t="s">
        <v>51</v>
      </c>
      <c r="H30" s="42"/>
      <c r="I30" s="42" t="s">
        <v>40</v>
      </c>
      <c r="J30" s="43" t="s">
        <v>44</v>
      </c>
      <c r="K30" s="44">
        <v>61719</v>
      </c>
      <c r="L30" s="43">
        <v>0</v>
      </c>
      <c r="M30" s="43">
        <v>0</v>
      </c>
      <c r="N30" s="43">
        <v>7000</v>
      </c>
      <c r="O30" s="43">
        <v>0</v>
      </c>
      <c r="P30" s="35">
        <f t="shared" si="0"/>
        <v>68719</v>
      </c>
      <c r="Q30" s="76"/>
      <c r="R30" s="45"/>
      <c r="S30" s="45"/>
      <c r="T30" s="45">
        <f>P30</f>
        <v>68719</v>
      </c>
      <c r="U30" s="37"/>
      <c r="V30" s="37"/>
      <c r="W30" s="24"/>
      <c r="X30" s="24"/>
    </row>
    <row r="31" spans="2:25" x14ac:dyDescent="0.2">
      <c r="B31" s="30">
        <v>19</v>
      </c>
      <c r="C31" s="77"/>
      <c r="D31" s="78"/>
      <c r="E31" s="38" t="s">
        <v>54</v>
      </c>
      <c r="F31" s="32" t="s">
        <v>37</v>
      </c>
      <c r="G31" s="32" t="s">
        <v>55</v>
      </c>
      <c r="H31" s="33"/>
      <c r="I31" s="33" t="s">
        <v>40</v>
      </c>
      <c r="J31" s="34" t="s">
        <v>41</v>
      </c>
      <c r="K31" s="34">
        <v>82468</v>
      </c>
      <c r="L31" s="34">
        <v>0</v>
      </c>
      <c r="M31" s="34">
        <v>0</v>
      </c>
      <c r="N31" s="34">
        <v>20000</v>
      </c>
      <c r="O31" s="34">
        <v>0</v>
      </c>
      <c r="P31" s="35">
        <f t="shared" si="0"/>
        <v>102468</v>
      </c>
      <c r="Q31" s="79" t="s">
        <v>56</v>
      </c>
      <c r="R31" s="36">
        <f>P31</f>
        <v>102468</v>
      </c>
      <c r="S31" s="36"/>
      <c r="T31" s="36"/>
      <c r="U31" s="37"/>
      <c r="V31" s="37"/>
      <c r="W31" s="24"/>
      <c r="X31" s="24"/>
    </row>
    <row r="32" spans="2:25" x14ac:dyDescent="0.2">
      <c r="B32" s="30">
        <v>20</v>
      </c>
      <c r="C32" s="77"/>
      <c r="D32" s="78"/>
      <c r="E32" s="38" t="s">
        <v>54</v>
      </c>
      <c r="F32" s="32" t="s">
        <v>37</v>
      </c>
      <c r="G32" s="32" t="s">
        <v>55</v>
      </c>
      <c r="H32" s="33"/>
      <c r="I32" s="33" t="s">
        <v>40</v>
      </c>
      <c r="J32" s="34" t="s">
        <v>43</v>
      </c>
      <c r="K32" s="34">
        <v>61719</v>
      </c>
      <c r="L32" s="34">
        <v>0</v>
      </c>
      <c r="M32" s="34">
        <v>0</v>
      </c>
      <c r="N32" s="34">
        <v>20000</v>
      </c>
      <c r="O32" s="34">
        <v>0</v>
      </c>
      <c r="P32" s="35">
        <f t="shared" si="0"/>
        <v>81719</v>
      </c>
      <c r="Q32" s="79"/>
      <c r="R32" s="36"/>
      <c r="S32" s="36">
        <f>P32</f>
        <v>81719</v>
      </c>
      <c r="T32" s="36"/>
      <c r="U32" s="56" t="s">
        <v>84</v>
      </c>
      <c r="V32" s="56"/>
      <c r="W32" s="56"/>
      <c r="X32" s="56"/>
      <c r="Y32" s="56"/>
    </row>
    <row r="33" spans="2:25" ht="15" customHeight="1" x14ac:dyDescent="0.2">
      <c r="B33" s="30">
        <v>21</v>
      </c>
      <c r="C33" s="77"/>
      <c r="D33" s="78"/>
      <c r="E33" s="38" t="s">
        <v>54</v>
      </c>
      <c r="F33" s="32" t="s">
        <v>37</v>
      </c>
      <c r="G33" s="32" t="s">
        <v>55</v>
      </c>
      <c r="H33" s="33"/>
      <c r="I33" s="33" t="s">
        <v>40</v>
      </c>
      <c r="J33" s="34" t="s">
        <v>44</v>
      </c>
      <c r="K33" s="34">
        <v>61719</v>
      </c>
      <c r="L33" s="34">
        <v>0</v>
      </c>
      <c r="M33" s="34">
        <v>0</v>
      </c>
      <c r="N33" s="34">
        <v>20000</v>
      </c>
      <c r="O33" s="34">
        <v>0</v>
      </c>
      <c r="P33" s="35">
        <f t="shared" si="0"/>
        <v>81719</v>
      </c>
      <c r="Q33" s="79"/>
      <c r="R33" s="36"/>
      <c r="S33" s="36"/>
      <c r="T33" s="36">
        <f>P33</f>
        <v>81719</v>
      </c>
      <c r="U33" s="48"/>
      <c r="V33" s="21" t="s">
        <v>13</v>
      </c>
      <c r="W33" s="49" t="s">
        <v>26</v>
      </c>
      <c r="X33" s="49" t="s">
        <v>27</v>
      </c>
      <c r="Y33" s="55" t="s">
        <v>85</v>
      </c>
    </row>
    <row r="34" spans="2:25" x14ac:dyDescent="0.2">
      <c r="B34" s="39">
        <v>22</v>
      </c>
      <c r="C34" s="77"/>
      <c r="D34" s="78"/>
      <c r="E34" s="46" t="s">
        <v>57</v>
      </c>
      <c r="F34" s="41" t="s">
        <v>37</v>
      </c>
      <c r="G34" s="41" t="s">
        <v>58</v>
      </c>
      <c r="H34" s="42"/>
      <c r="I34" s="42" t="s">
        <v>40</v>
      </c>
      <c r="J34" s="43" t="s">
        <v>41</v>
      </c>
      <c r="K34" s="44">
        <v>82468</v>
      </c>
      <c r="L34" s="43">
        <v>0</v>
      </c>
      <c r="M34" s="43">
        <v>0</v>
      </c>
      <c r="N34" s="43">
        <v>20000</v>
      </c>
      <c r="O34" s="43">
        <v>0</v>
      </c>
      <c r="P34" s="35">
        <f t="shared" si="0"/>
        <v>102468</v>
      </c>
      <c r="Q34" s="76" t="s">
        <v>59</v>
      </c>
      <c r="R34" s="45">
        <f>P34</f>
        <v>102468</v>
      </c>
      <c r="S34" s="45"/>
      <c r="T34" s="45"/>
      <c r="U34" s="48" t="s">
        <v>60</v>
      </c>
      <c r="V34" s="45">
        <f>V36-V35</f>
        <v>69000</v>
      </c>
      <c r="W34" s="45">
        <f t="shared" ref="W34:X34" si="1">W36-W35</f>
        <v>84000</v>
      </c>
      <c r="X34" s="45">
        <f t="shared" si="1"/>
        <v>69000</v>
      </c>
      <c r="Y34" s="55"/>
    </row>
    <row r="35" spans="2:25" x14ac:dyDescent="0.2">
      <c r="B35" s="39">
        <v>23</v>
      </c>
      <c r="C35" s="77"/>
      <c r="D35" s="78"/>
      <c r="E35" s="46" t="s">
        <v>57</v>
      </c>
      <c r="F35" s="41" t="s">
        <v>37</v>
      </c>
      <c r="G35" s="41" t="s">
        <v>58</v>
      </c>
      <c r="H35" s="42"/>
      <c r="I35" s="42" t="s">
        <v>40</v>
      </c>
      <c r="J35" s="43" t="s">
        <v>43</v>
      </c>
      <c r="K35" s="44">
        <v>61719</v>
      </c>
      <c r="L35" s="43">
        <v>0</v>
      </c>
      <c r="M35" s="43">
        <v>0</v>
      </c>
      <c r="N35" s="43">
        <v>20000</v>
      </c>
      <c r="O35" s="43">
        <v>0</v>
      </c>
      <c r="P35" s="35">
        <f t="shared" si="0"/>
        <v>81719</v>
      </c>
      <c r="Q35" s="76"/>
      <c r="R35" s="45"/>
      <c r="S35" s="45">
        <f>P35</f>
        <v>81719</v>
      </c>
      <c r="T35" s="45"/>
      <c r="U35" s="48" t="s">
        <v>61</v>
      </c>
      <c r="V35" s="45">
        <f>8*K34</f>
        <v>659744</v>
      </c>
      <c r="W35" s="45">
        <f>8*K35</f>
        <v>493752</v>
      </c>
      <c r="X35" s="45">
        <f>8*K35</f>
        <v>493752</v>
      </c>
      <c r="Y35" s="55"/>
    </row>
    <row r="36" spans="2:25" x14ac:dyDescent="0.2">
      <c r="B36" s="39">
        <v>24</v>
      </c>
      <c r="C36" s="77"/>
      <c r="D36" s="78"/>
      <c r="E36" s="46" t="s">
        <v>57</v>
      </c>
      <c r="F36" s="41" t="s">
        <v>37</v>
      </c>
      <c r="G36" s="41" t="s">
        <v>58</v>
      </c>
      <c r="H36" s="42"/>
      <c r="I36" s="42" t="s">
        <v>40</v>
      </c>
      <c r="J36" s="43" t="s">
        <v>44</v>
      </c>
      <c r="K36" s="44">
        <v>61719</v>
      </c>
      <c r="L36" s="43">
        <v>0</v>
      </c>
      <c r="M36" s="43">
        <v>0</v>
      </c>
      <c r="N36" s="43">
        <v>20000</v>
      </c>
      <c r="O36" s="43">
        <v>0</v>
      </c>
      <c r="P36" s="35">
        <f t="shared" si="0"/>
        <v>81719</v>
      </c>
      <c r="Q36" s="76"/>
      <c r="R36" s="45"/>
      <c r="S36" s="45"/>
      <c r="T36" s="45">
        <f>P36</f>
        <v>81719</v>
      </c>
      <c r="U36" s="50" t="s">
        <v>62</v>
      </c>
      <c r="V36" s="50">
        <f>SUM(R13:R36)</f>
        <v>728744</v>
      </c>
      <c r="W36" s="50">
        <f t="shared" ref="W36:X36" si="2">SUM(S13:S36)</f>
        <v>577752</v>
      </c>
      <c r="X36" s="50">
        <f t="shared" si="2"/>
        <v>562752</v>
      </c>
      <c r="Y36" s="51">
        <f>SUM(V36:X36)</f>
        <v>1869248</v>
      </c>
    </row>
    <row r="37" spans="2:25" x14ac:dyDescent="0.2">
      <c r="B37" s="30">
        <v>25</v>
      </c>
      <c r="C37" s="77"/>
      <c r="D37" s="78"/>
      <c r="E37" s="38" t="s">
        <v>63</v>
      </c>
      <c r="F37" s="32" t="s">
        <v>37</v>
      </c>
      <c r="G37" s="32" t="s">
        <v>64</v>
      </c>
      <c r="H37" s="33"/>
      <c r="I37" s="33" t="s">
        <v>40</v>
      </c>
      <c r="J37" s="34" t="s">
        <v>41</v>
      </c>
      <c r="K37" s="34">
        <v>82468</v>
      </c>
      <c r="L37" s="34">
        <v>0</v>
      </c>
      <c r="M37" s="34">
        <v>0</v>
      </c>
      <c r="N37" s="34">
        <v>30000</v>
      </c>
      <c r="O37" s="34">
        <v>0</v>
      </c>
      <c r="P37" s="35">
        <f t="shared" si="0"/>
        <v>112468</v>
      </c>
      <c r="Q37" s="79" t="s">
        <v>65</v>
      </c>
      <c r="R37" s="36">
        <f>P37</f>
        <v>112468</v>
      </c>
      <c r="S37" s="36"/>
      <c r="T37" s="36"/>
      <c r="U37" s="37"/>
      <c r="V37" s="37"/>
      <c r="W37" s="24"/>
      <c r="X37" s="24"/>
    </row>
    <row r="38" spans="2:25" x14ac:dyDescent="0.2">
      <c r="B38" s="30">
        <v>26</v>
      </c>
      <c r="C38" s="77"/>
      <c r="D38" s="78"/>
      <c r="E38" s="38" t="s">
        <v>63</v>
      </c>
      <c r="F38" s="32" t="s">
        <v>37</v>
      </c>
      <c r="G38" s="32" t="s">
        <v>64</v>
      </c>
      <c r="H38" s="33"/>
      <c r="I38" s="33" t="s">
        <v>40</v>
      </c>
      <c r="J38" s="34" t="s">
        <v>43</v>
      </c>
      <c r="K38" s="34">
        <v>61719</v>
      </c>
      <c r="L38" s="34">
        <v>0</v>
      </c>
      <c r="M38" s="34">
        <v>0</v>
      </c>
      <c r="N38" s="34">
        <v>30000</v>
      </c>
      <c r="O38" s="34">
        <v>0</v>
      </c>
      <c r="P38" s="35">
        <f t="shared" si="0"/>
        <v>91719</v>
      </c>
      <c r="Q38" s="79"/>
      <c r="R38" s="36"/>
      <c r="S38" s="36">
        <f>P38</f>
        <v>91719</v>
      </c>
      <c r="T38" s="36"/>
      <c r="U38" s="37"/>
      <c r="V38" s="37"/>
      <c r="W38" s="24"/>
      <c r="X38" s="24"/>
    </row>
    <row r="39" spans="2:25" x14ac:dyDescent="0.2">
      <c r="B39" s="30">
        <v>27</v>
      </c>
      <c r="C39" s="77"/>
      <c r="D39" s="78"/>
      <c r="E39" s="38" t="s">
        <v>63</v>
      </c>
      <c r="F39" s="32" t="s">
        <v>37</v>
      </c>
      <c r="G39" s="32" t="s">
        <v>64</v>
      </c>
      <c r="H39" s="33"/>
      <c r="I39" s="33" t="s">
        <v>40</v>
      </c>
      <c r="J39" s="34" t="s">
        <v>44</v>
      </c>
      <c r="K39" s="34">
        <v>61719</v>
      </c>
      <c r="L39" s="34">
        <v>0</v>
      </c>
      <c r="M39" s="34">
        <v>0</v>
      </c>
      <c r="N39" s="34">
        <v>30000</v>
      </c>
      <c r="O39" s="34">
        <v>0</v>
      </c>
      <c r="P39" s="35">
        <f t="shared" si="0"/>
        <v>91719</v>
      </c>
      <c r="Q39" s="79"/>
      <c r="R39" s="36"/>
      <c r="S39" s="36"/>
      <c r="T39" s="36">
        <f>P39</f>
        <v>91719</v>
      </c>
      <c r="U39" s="37"/>
      <c r="V39" s="37"/>
      <c r="W39" s="24"/>
      <c r="X39" s="24"/>
    </row>
    <row r="40" spans="2:25" x14ac:dyDescent="0.2">
      <c r="B40" s="39">
        <v>28</v>
      </c>
      <c r="C40" s="77"/>
      <c r="D40" s="78"/>
      <c r="E40" s="46" t="s">
        <v>66</v>
      </c>
      <c r="F40" s="41" t="s">
        <v>37</v>
      </c>
      <c r="G40" s="41" t="s">
        <v>64</v>
      </c>
      <c r="H40" s="42"/>
      <c r="I40" s="42" t="s">
        <v>40</v>
      </c>
      <c r="J40" s="43" t="s">
        <v>41</v>
      </c>
      <c r="K40" s="44">
        <v>82468</v>
      </c>
      <c r="L40" s="43">
        <v>0</v>
      </c>
      <c r="M40" s="43">
        <v>0</v>
      </c>
      <c r="N40" s="43">
        <v>30000</v>
      </c>
      <c r="O40" s="43">
        <v>0</v>
      </c>
      <c r="P40" s="35">
        <f t="shared" si="0"/>
        <v>112468</v>
      </c>
      <c r="Q40" s="76" t="s">
        <v>67</v>
      </c>
      <c r="R40" s="45">
        <f>P40</f>
        <v>112468</v>
      </c>
      <c r="S40" s="45"/>
      <c r="T40" s="45"/>
      <c r="U40" s="37"/>
      <c r="V40" s="37"/>
      <c r="W40" s="24"/>
      <c r="X40" s="24"/>
    </row>
    <row r="41" spans="2:25" x14ac:dyDescent="0.2">
      <c r="B41" s="39">
        <v>29</v>
      </c>
      <c r="C41" s="77"/>
      <c r="D41" s="78"/>
      <c r="E41" s="46" t="s">
        <v>66</v>
      </c>
      <c r="F41" s="41" t="s">
        <v>37</v>
      </c>
      <c r="G41" s="41" t="s">
        <v>64</v>
      </c>
      <c r="H41" s="42"/>
      <c r="I41" s="42" t="s">
        <v>40</v>
      </c>
      <c r="J41" s="43" t="s">
        <v>43</v>
      </c>
      <c r="K41" s="44">
        <v>61719</v>
      </c>
      <c r="L41" s="43">
        <v>0</v>
      </c>
      <c r="M41" s="43">
        <v>0</v>
      </c>
      <c r="N41" s="43">
        <v>30000</v>
      </c>
      <c r="O41" s="43">
        <v>0</v>
      </c>
      <c r="P41" s="35">
        <f t="shared" si="0"/>
        <v>91719</v>
      </c>
      <c r="Q41" s="76"/>
      <c r="R41" s="45"/>
      <c r="S41" s="45">
        <f>P41</f>
        <v>91719</v>
      </c>
      <c r="T41" s="45"/>
      <c r="U41" s="37"/>
      <c r="V41" s="37"/>
      <c r="W41" s="24"/>
      <c r="X41" s="24"/>
    </row>
    <row r="42" spans="2:25" x14ac:dyDescent="0.2">
      <c r="B42" s="39">
        <v>30</v>
      </c>
      <c r="C42" s="77"/>
      <c r="D42" s="78"/>
      <c r="E42" s="46" t="s">
        <v>66</v>
      </c>
      <c r="F42" s="41" t="s">
        <v>37</v>
      </c>
      <c r="G42" s="41" t="s">
        <v>64</v>
      </c>
      <c r="H42" s="42"/>
      <c r="I42" s="42" t="s">
        <v>40</v>
      </c>
      <c r="J42" s="43" t="s">
        <v>44</v>
      </c>
      <c r="K42" s="44">
        <v>61719</v>
      </c>
      <c r="L42" s="43">
        <v>0</v>
      </c>
      <c r="M42" s="43">
        <v>0</v>
      </c>
      <c r="N42" s="43">
        <v>30000</v>
      </c>
      <c r="O42" s="43">
        <v>0</v>
      </c>
      <c r="P42" s="35">
        <f t="shared" si="0"/>
        <v>91719</v>
      </c>
      <c r="Q42" s="76"/>
      <c r="R42" s="45"/>
      <c r="S42" s="45"/>
      <c r="T42" s="45">
        <f>P42</f>
        <v>91719</v>
      </c>
      <c r="U42" s="37"/>
      <c r="V42" s="37"/>
      <c r="W42" s="24"/>
      <c r="X42" s="24"/>
    </row>
    <row r="43" spans="2:25" x14ac:dyDescent="0.2">
      <c r="B43" s="30">
        <v>31</v>
      </c>
      <c r="C43" s="77"/>
      <c r="D43" s="78"/>
      <c r="E43" s="38" t="s">
        <v>68</v>
      </c>
      <c r="F43" s="32" t="s">
        <v>37</v>
      </c>
      <c r="G43" s="32" t="s">
        <v>69</v>
      </c>
      <c r="H43" s="33"/>
      <c r="I43" s="33" t="s">
        <v>40</v>
      </c>
      <c r="J43" s="34" t="s">
        <v>41</v>
      </c>
      <c r="K43" s="34">
        <v>82468</v>
      </c>
      <c r="L43" s="34">
        <v>0</v>
      </c>
      <c r="M43" s="34">
        <v>0</v>
      </c>
      <c r="N43" s="34">
        <v>30000</v>
      </c>
      <c r="O43" s="34">
        <v>0</v>
      </c>
      <c r="P43" s="35">
        <f t="shared" si="0"/>
        <v>112468</v>
      </c>
      <c r="Q43" s="79" t="s">
        <v>70</v>
      </c>
      <c r="R43" s="36">
        <f>P43</f>
        <v>112468</v>
      </c>
      <c r="S43" s="36"/>
      <c r="T43" s="36"/>
      <c r="U43" s="37"/>
      <c r="V43" s="37"/>
      <c r="W43" s="24"/>
      <c r="X43" s="24"/>
    </row>
    <row r="44" spans="2:25" x14ac:dyDescent="0.2">
      <c r="B44" s="30">
        <v>32</v>
      </c>
      <c r="C44" s="77"/>
      <c r="D44" s="78"/>
      <c r="E44" s="38" t="s">
        <v>68</v>
      </c>
      <c r="F44" s="32" t="s">
        <v>37</v>
      </c>
      <c r="G44" s="32" t="s">
        <v>69</v>
      </c>
      <c r="H44" s="33"/>
      <c r="I44" s="33" t="s">
        <v>40</v>
      </c>
      <c r="J44" s="34" t="s">
        <v>43</v>
      </c>
      <c r="K44" s="34">
        <v>61719</v>
      </c>
      <c r="L44" s="34">
        <v>0</v>
      </c>
      <c r="M44" s="34">
        <v>0</v>
      </c>
      <c r="N44" s="34">
        <v>30000</v>
      </c>
      <c r="O44" s="34">
        <v>0</v>
      </c>
      <c r="P44" s="35">
        <f t="shared" si="0"/>
        <v>91719</v>
      </c>
      <c r="Q44" s="79"/>
      <c r="R44" s="36"/>
      <c r="S44" s="36">
        <f>P44</f>
        <v>91719</v>
      </c>
      <c r="T44" s="36"/>
      <c r="U44" s="37"/>
      <c r="V44" s="37"/>
      <c r="W44" s="24"/>
      <c r="X44" s="24"/>
    </row>
    <row r="45" spans="2:25" x14ac:dyDescent="0.2">
      <c r="B45" s="30">
        <v>33</v>
      </c>
      <c r="C45" s="77"/>
      <c r="D45" s="78"/>
      <c r="E45" s="38" t="s">
        <v>68</v>
      </c>
      <c r="F45" s="32" t="s">
        <v>37</v>
      </c>
      <c r="G45" s="32" t="s">
        <v>69</v>
      </c>
      <c r="H45" s="33"/>
      <c r="I45" s="33" t="s">
        <v>40</v>
      </c>
      <c r="J45" s="34" t="s">
        <v>44</v>
      </c>
      <c r="K45" s="34">
        <v>61719</v>
      </c>
      <c r="L45" s="34">
        <v>0</v>
      </c>
      <c r="M45" s="34">
        <v>0</v>
      </c>
      <c r="N45" s="34">
        <v>30000</v>
      </c>
      <c r="O45" s="34">
        <v>0</v>
      </c>
      <c r="P45" s="35">
        <f t="shared" si="0"/>
        <v>91719</v>
      </c>
      <c r="Q45" s="79"/>
      <c r="R45" s="36"/>
      <c r="S45" s="36"/>
      <c r="T45" s="36">
        <f>P45</f>
        <v>91719</v>
      </c>
      <c r="U45" s="37"/>
      <c r="V45" s="37"/>
      <c r="W45" s="24"/>
      <c r="X45" s="24"/>
    </row>
    <row r="46" spans="2:25" x14ac:dyDescent="0.2">
      <c r="B46" s="39">
        <v>34</v>
      </c>
      <c r="C46" s="77"/>
      <c r="D46" s="78"/>
      <c r="E46" s="46" t="s">
        <v>68</v>
      </c>
      <c r="F46" s="41" t="s">
        <v>37</v>
      </c>
      <c r="G46" s="41" t="s">
        <v>69</v>
      </c>
      <c r="H46" s="42"/>
      <c r="I46" s="42" t="s">
        <v>40</v>
      </c>
      <c r="J46" s="43" t="s">
        <v>41</v>
      </c>
      <c r="K46" s="44">
        <v>82468</v>
      </c>
      <c r="L46" s="43">
        <v>0</v>
      </c>
      <c r="M46" s="43">
        <v>0</v>
      </c>
      <c r="N46" s="43">
        <v>30000</v>
      </c>
      <c r="O46" s="43">
        <v>0</v>
      </c>
      <c r="P46" s="35">
        <f t="shared" si="0"/>
        <v>112468</v>
      </c>
      <c r="Q46" s="76" t="s">
        <v>71</v>
      </c>
      <c r="R46" s="45">
        <f>P46</f>
        <v>112468</v>
      </c>
      <c r="S46" s="45"/>
      <c r="T46" s="45"/>
      <c r="U46" s="37"/>
      <c r="V46" s="37"/>
      <c r="W46" s="24"/>
      <c r="X46" s="24"/>
    </row>
    <row r="47" spans="2:25" x14ac:dyDescent="0.2">
      <c r="B47" s="39">
        <v>35</v>
      </c>
      <c r="C47" s="77"/>
      <c r="D47" s="78"/>
      <c r="E47" s="46" t="s">
        <v>68</v>
      </c>
      <c r="F47" s="41" t="s">
        <v>37</v>
      </c>
      <c r="G47" s="41" t="s">
        <v>69</v>
      </c>
      <c r="H47" s="42"/>
      <c r="I47" s="42" t="s">
        <v>40</v>
      </c>
      <c r="J47" s="43" t="s">
        <v>43</v>
      </c>
      <c r="K47" s="44">
        <v>61719</v>
      </c>
      <c r="L47" s="43">
        <v>0</v>
      </c>
      <c r="M47" s="43">
        <v>0</v>
      </c>
      <c r="N47" s="43">
        <v>30000</v>
      </c>
      <c r="O47" s="43">
        <v>0</v>
      </c>
      <c r="P47" s="35">
        <f t="shared" si="0"/>
        <v>91719</v>
      </c>
      <c r="Q47" s="76"/>
      <c r="R47" s="45"/>
      <c r="S47" s="45">
        <f>P47</f>
        <v>91719</v>
      </c>
      <c r="T47" s="45"/>
      <c r="U47" s="37"/>
      <c r="V47" s="37"/>
      <c r="W47" s="24"/>
      <c r="X47" s="24"/>
    </row>
    <row r="48" spans="2:25" x14ac:dyDescent="0.2">
      <c r="B48" s="39">
        <v>36</v>
      </c>
      <c r="C48" s="77"/>
      <c r="D48" s="78"/>
      <c r="E48" s="46" t="s">
        <v>68</v>
      </c>
      <c r="F48" s="41" t="s">
        <v>37</v>
      </c>
      <c r="G48" s="41" t="s">
        <v>69</v>
      </c>
      <c r="H48" s="42"/>
      <c r="I48" s="42" t="s">
        <v>40</v>
      </c>
      <c r="J48" s="43" t="s">
        <v>44</v>
      </c>
      <c r="K48" s="44">
        <v>61719</v>
      </c>
      <c r="L48" s="43">
        <v>0</v>
      </c>
      <c r="M48" s="43">
        <v>0</v>
      </c>
      <c r="N48" s="43">
        <v>30000</v>
      </c>
      <c r="O48" s="43">
        <v>0</v>
      </c>
      <c r="P48" s="35">
        <f t="shared" si="0"/>
        <v>91719</v>
      </c>
      <c r="Q48" s="76"/>
      <c r="R48" s="45"/>
      <c r="S48" s="45"/>
      <c r="T48" s="45">
        <f>P48</f>
        <v>91719</v>
      </c>
      <c r="U48" s="37"/>
      <c r="V48" s="37"/>
      <c r="W48" s="24"/>
      <c r="X48" s="24"/>
    </row>
    <row r="49" spans="2:25" x14ac:dyDescent="0.2">
      <c r="B49" s="30">
        <v>37</v>
      </c>
      <c r="C49" s="77"/>
      <c r="D49" s="78"/>
      <c r="E49" s="38" t="s">
        <v>72</v>
      </c>
      <c r="F49" s="32" t="s">
        <v>37</v>
      </c>
      <c r="G49" s="32" t="s">
        <v>73</v>
      </c>
      <c r="H49" s="33"/>
      <c r="I49" s="33" t="s">
        <v>40</v>
      </c>
      <c r="J49" s="34" t="s">
        <v>41</v>
      </c>
      <c r="K49" s="34">
        <v>82468</v>
      </c>
      <c r="L49" s="34">
        <v>0</v>
      </c>
      <c r="M49" s="34">
        <v>0</v>
      </c>
      <c r="N49" s="34">
        <v>7000</v>
      </c>
      <c r="O49" s="34">
        <v>0</v>
      </c>
      <c r="P49" s="35">
        <f t="shared" si="0"/>
        <v>89468</v>
      </c>
      <c r="Q49" s="79" t="s">
        <v>74</v>
      </c>
      <c r="R49" s="36">
        <f>P49</f>
        <v>89468</v>
      </c>
      <c r="S49" s="36"/>
      <c r="T49" s="36"/>
      <c r="U49" s="37"/>
      <c r="V49" s="37"/>
      <c r="W49" s="24"/>
      <c r="X49" s="24"/>
    </row>
    <row r="50" spans="2:25" x14ac:dyDescent="0.2">
      <c r="B50" s="30">
        <v>38</v>
      </c>
      <c r="C50" s="77"/>
      <c r="D50" s="78"/>
      <c r="E50" s="38" t="s">
        <v>72</v>
      </c>
      <c r="F50" s="32" t="s">
        <v>37</v>
      </c>
      <c r="G50" s="32" t="s">
        <v>73</v>
      </c>
      <c r="H50" s="33"/>
      <c r="I50" s="33" t="s">
        <v>40</v>
      </c>
      <c r="J50" s="34" t="s">
        <v>43</v>
      </c>
      <c r="K50" s="34">
        <v>61719</v>
      </c>
      <c r="L50" s="34">
        <v>0</v>
      </c>
      <c r="M50" s="34">
        <v>0</v>
      </c>
      <c r="N50" s="34">
        <v>7000</v>
      </c>
      <c r="O50" s="34">
        <v>0</v>
      </c>
      <c r="P50" s="35">
        <f t="shared" si="0"/>
        <v>68719</v>
      </c>
      <c r="Q50" s="79"/>
      <c r="R50" s="36"/>
      <c r="S50" s="36">
        <f>P50</f>
        <v>68719</v>
      </c>
      <c r="T50" s="36"/>
      <c r="U50" s="37"/>
      <c r="V50" s="37"/>
      <c r="W50" s="24"/>
      <c r="X50" s="24"/>
    </row>
    <row r="51" spans="2:25" x14ac:dyDescent="0.2">
      <c r="B51" s="30">
        <v>39</v>
      </c>
      <c r="C51" s="77"/>
      <c r="D51" s="78"/>
      <c r="E51" s="38" t="s">
        <v>72</v>
      </c>
      <c r="F51" s="32" t="s">
        <v>37</v>
      </c>
      <c r="G51" s="32" t="s">
        <v>73</v>
      </c>
      <c r="H51" s="33"/>
      <c r="I51" s="33" t="s">
        <v>40</v>
      </c>
      <c r="J51" s="34" t="s">
        <v>44</v>
      </c>
      <c r="K51" s="34">
        <v>61719</v>
      </c>
      <c r="L51" s="34">
        <v>0</v>
      </c>
      <c r="M51" s="34">
        <v>0</v>
      </c>
      <c r="N51" s="34">
        <v>7000</v>
      </c>
      <c r="O51" s="34">
        <v>0</v>
      </c>
      <c r="P51" s="35">
        <f t="shared" si="0"/>
        <v>68719</v>
      </c>
      <c r="Q51" s="79"/>
      <c r="R51" s="36"/>
      <c r="S51" s="36"/>
      <c r="T51" s="36">
        <f>P51</f>
        <v>68719</v>
      </c>
      <c r="U51" s="37"/>
      <c r="V51" s="37"/>
      <c r="W51" s="24"/>
      <c r="X51" s="24"/>
    </row>
    <row r="52" spans="2:25" x14ac:dyDescent="0.2">
      <c r="B52" s="39">
        <v>40</v>
      </c>
      <c r="C52" s="77"/>
      <c r="D52" s="78"/>
      <c r="E52" s="46" t="s">
        <v>75</v>
      </c>
      <c r="F52" s="41" t="s">
        <v>37</v>
      </c>
      <c r="G52" s="41" t="s">
        <v>76</v>
      </c>
      <c r="H52" s="42"/>
      <c r="I52" s="42" t="s">
        <v>40</v>
      </c>
      <c r="J52" s="43" t="s">
        <v>41</v>
      </c>
      <c r="K52" s="44">
        <v>82468</v>
      </c>
      <c r="L52" s="43">
        <v>0</v>
      </c>
      <c r="M52" s="43">
        <v>0</v>
      </c>
      <c r="N52" s="43">
        <v>7000</v>
      </c>
      <c r="O52" s="43">
        <v>0</v>
      </c>
      <c r="P52" s="35">
        <f t="shared" si="0"/>
        <v>89468</v>
      </c>
      <c r="Q52" s="76" t="s">
        <v>77</v>
      </c>
      <c r="R52" s="45">
        <f>P52</f>
        <v>89468</v>
      </c>
      <c r="S52" s="45"/>
      <c r="T52" s="45"/>
      <c r="U52" s="37"/>
      <c r="V52" s="37"/>
      <c r="W52" s="24"/>
      <c r="X52" s="24"/>
    </row>
    <row r="53" spans="2:25" x14ac:dyDescent="0.2">
      <c r="B53" s="39">
        <v>41</v>
      </c>
      <c r="C53" s="77"/>
      <c r="D53" s="78"/>
      <c r="E53" s="46" t="s">
        <v>75</v>
      </c>
      <c r="F53" s="41" t="s">
        <v>37</v>
      </c>
      <c r="G53" s="41" t="s">
        <v>76</v>
      </c>
      <c r="H53" s="42"/>
      <c r="I53" s="42" t="s">
        <v>40</v>
      </c>
      <c r="J53" s="43" t="s">
        <v>43</v>
      </c>
      <c r="K53" s="44">
        <v>61719</v>
      </c>
      <c r="L53" s="43">
        <v>0</v>
      </c>
      <c r="M53" s="43">
        <v>0</v>
      </c>
      <c r="N53" s="43">
        <v>7000</v>
      </c>
      <c r="O53" s="43">
        <v>0</v>
      </c>
      <c r="P53" s="35">
        <f t="shared" si="0"/>
        <v>68719</v>
      </c>
      <c r="Q53" s="76"/>
      <c r="R53" s="45"/>
      <c r="S53" s="45">
        <f>P53</f>
        <v>68719</v>
      </c>
      <c r="T53" s="45"/>
      <c r="U53" s="37"/>
      <c r="V53" s="37"/>
      <c r="W53" s="24"/>
      <c r="X53" s="24"/>
    </row>
    <row r="54" spans="2:25" x14ac:dyDescent="0.2">
      <c r="B54" s="39">
        <v>42</v>
      </c>
      <c r="C54" s="77"/>
      <c r="D54" s="78"/>
      <c r="E54" s="46" t="s">
        <v>75</v>
      </c>
      <c r="F54" s="41" t="s">
        <v>37</v>
      </c>
      <c r="G54" s="41" t="s">
        <v>76</v>
      </c>
      <c r="H54" s="42"/>
      <c r="I54" s="42" t="s">
        <v>40</v>
      </c>
      <c r="J54" s="43" t="s">
        <v>44</v>
      </c>
      <c r="K54" s="44">
        <v>61719</v>
      </c>
      <c r="L54" s="43">
        <v>0</v>
      </c>
      <c r="M54" s="43">
        <v>0</v>
      </c>
      <c r="N54" s="43">
        <v>7000</v>
      </c>
      <c r="O54" s="43">
        <v>0</v>
      </c>
      <c r="P54" s="35">
        <f t="shared" si="0"/>
        <v>68719</v>
      </c>
      <c r="Q54" s="76"/>
      <c r="R54" s="45"/>
      <c r="S54" s="45"/>
      <c r="T54" s="45">
        <f>P54</f>
        <v>68719</v>
      </c>
      <c r="U54" s="37"/>
      <c r="V54" s="37"/>
      <c r="W54" s="24"/>
      <c r="X54" s="24"/>
    </row>
    <row r="55" spans="2:25" x14ac:dyDescent="0.2">
      <c r="B55" s="30">
        <v>43</v>
      </c>
      <c r="C55" s="77"/>
      <c r="D55" s="78"/>
      <c r="E55" s="38" t="s">
        <v>78</v>
      </c>
      <c r="F55" s="32" t="s">
        <v>37</v>
      </c>
      <c r="G55" s="32" t="s">
        <v>79</v>
      </c>
      <c r="H55" s="33"/>
      <c r="I55" s="33" t="s">
        <v>40</v>
      </c>
      <c r="J55" s="34" t="s">
        <v>41</v>
      </c>
      <c r="K55" s="34">
        <v>82468</v>
      </c>
      <c r="L55" s="34">
        <v>0</v>
      </c>
      <c r="M55" s="34">
        <v>0</v>
      </c>
      <c r="N55" s="34">
        <v>7000</v>
      </c>
      <c r="O55" s="34">
        <v>0</v>
      </c>
      <c r="P55" s="35">
        <f t="shared" si="0"/>
        <v>89468</v>
      </c>
      <c r="Q55" s="79" t="s">
        <v>80</v>
      </c>
      <c r="R55" s="36">
        <f>P55</f>
        <v>89468</v>
      </c>
      <c r="S55" s="36"/>
      <c r="T55" s="36"/>
      <c r="U55" s="37"/>
      <c r="V55" s="37"/>
      <c r="W55" s="24"/>
      <c r="X55" s="24"/>
    </row>
    <row r="56" spans="2:25" x14ac:dyDescent="0.2">
      <c r="B56" s="30">
        <v>44</v>
      </c>
      <c r="C56" s="77"/>
      <c r="D56" s="78"/>
      <c r="E56" s="38" t="s">
        <v>78</v>
      </c>
      <c r="F56" s="32" t="s">
        <v>37</v>
      </c>
      <c r="G56" s="32" t="s">
        <v>79</v>
      </c>
      <c r="H56" s="33"/>
      <c r="I56" s="33" t="s">
        <v>40</v>
      </c>
      <c r="J56" s="34" t="s">
        <v>43</v>
      </c>
      <c r="K56" s="34">
        <v>61719</v>
      </c>
      <c r="L56" s="34">
        <v>0</v>
      </c>
      <c r="M56" s="34">
        <v>0</v>
      </c>
      <c r="N56" s="34">
        <v>7000</v>
      </c>
      <c r="O56" s="34">
        <v>0</v>
      </c>
      <c r="P56" s="35">
        <f t="shared" si="0"/>
        <v>68719</v>
      </c>
      <c r="Q56" s="79"/>
      <c r="R56" s="36"/>
      <c r="S56" s="36">
        <f>P56</f>
        <v>68719</v>
      </c>
      <c r="T56" s="36"/>
      <c r="U56" s="37"/>
      <c r="V56" s="37"/>
      <c r="W56" s="24"/>
      <c r="X56" s="24"/>
    </row>
    <row r="57" spans="2:25" x14ac:dyDescent="0.2">
      <c r="B57" s="30">
        <v>45</v>
      </c>
      <c r="C57" s="77"/>
      <c r="D57" s="78"/>
      <c r="E57" s="38" t="s">
        <v>78</v>
      </c>
      <c r="F57" s="32" t="s">
        <v>37</v>
      </c>
      <c r="G57" s="32" t="s">
        <v>79</v>
      </c>
      <c r="H57" s="33"/>
      <c r="I57" s="33" t="s">
        <v>40</v>
      </c>
      <c r="J57" s="34" t="s">
        <v>44</v>
      </c>
      <c r="K57" s="34">
        <v>61719</v>
      </c>
      <c r="L57" s="34">
        <v>0</v>
      </c>
      <c r="M57" s="34">
        <v>0</v>
      </c>
      <c r="N57" s="34">
        <v>7000</v>
      </c>
      <c r="O57" s="34">
        <v>0</v>
      </c>
      <c r="P57" s="35">
        <f t="shared" si="0"/>
        <v>68719</v>
      </c>
      <c r="Q57" s="79"/>
      <c r="R57" s="36"/>
      <c r="S57" s="36"/>
      <c r="T57" s="36">
        <f>P57</f>
        <v>68719</v>
      </c>
      <c r="U57" s="37"/>
      <c r="V57" s="37"/>
      <c r="W57" s="24"/>
      <c r="X57" s="24"/>
    </row>
    <row r="58" spans="2:25" x14ac:dyDescent="0.2">
      <c r="B58" s="39">
        <v>46</v>
      </c>
      <c r="C58" s="77"/>
      <c r="D58" s="78"/>
      <c r="E58" s="46" t="s">
        <v>78</v>
      </c>
      <c r="F58" s="41" t="s">
        <v>37</v>
      </c>
      <c r="G58" s="41" t="s">
        <v>79</v>
      </c>
      <c r="H58" s="42"/>
      <c r="I58" s="42" t="s">
        <v>40</v>
      </c>
      <c r="J58" s="43" t="s">
        <v>41</v>
      </c>
      <c r="K58" s="44">
        <v>82468</v>
      </c>
      <c r="L58" s="43">
        <v>0</v>
      </c>
      <c r="M58" s="43">
        <v>0</v>
      </c>
      <c r="N58" s="43">
        <v>7000</v>
      </c>
      <c r="O58" s="43">
        <v>0</v>
      </c>
      <c r="P58" s="35">
        <f t="shared" si="0"/>
        <v>89468</v>
      </c>
      <c r="Q58" s="76" t="s">
        <v>81</v>
      </c>
      <c r="R58" s="45">
        <f>P58</f>
        <v>89468</v>
      </c>
      <c r="S58" s="45"/>
      <c r="T58" s="45"/>
      <c r="U58" s="37"/>
      <c r="V58" s="37"/>
      <c r="W58" s="24"/>
      <c r="X58" s="24"/>
    </row>
    <row r="59" spans="2:25" x14ac:dyDescent="0.2">
      <c r="B59" s="39">
        <v>47</v>
      </c>
      <c r="C59" s="77"/>
      <c r="D59" s="78"/>
      <c r="E59" s="46" t="s">
        <v>78</v>
      </c>
      <c r="F59" s="41" t="s">
        <v>37</v>
      </c>
      <c r="G59" s="41" t="s">
        <v>79</v>
      </c>
      <c r="H59" s="42"/>
      <c r="I59" s="42" t="s">
        <v>40</v>
      </c>
      <c r="J59" s="43" t="s">
        <v>43</v>
      </c>
      <c r="K59" s="44">
        <v>61719</v>
      </c>
      <c r="L59" s="43">
        <v>0</v>
      </c>
      <c r="M59" s="43">
        <v>0</v>
      </c>
      <c r="N59" s="43">
        <v>7000</v>
      </c>
      <c r="O59" s="43">
        <v>0</v>
      </c>
      <c r="P59" s="35">
        <f t="shared" si="0"/>
        <v>68719</v>
      </c>
      <c r="Q59" s="76"/>
      <c r="R59" s="45"/>
      <c r="S59" s="45">
        <f>P59</f>
        <v>68719</v>
      </c>
      <c r="T59" s="45"/>
      <c r="U59" s="56" t="s">
        <v>84</v>
      </c>
      <c r="V59" s="56"/>
      <c r="W59" s="56"/>
      <c r="X59" s="56"/>
      <c r="Y59" s="56"/>
    </row>
    <row r="60" spans="2:25" x14ac:dyDescent="0.2">
      <c r="B60" s="39">
        <v>48</v>
      </c>
      <c r="C60" s="77"/>
      <c r="D60" s="78"/>
      <c r="E60" s="46" t="s">
        <v>78</v>
      </c>
      <c r="F60" s="41" t="s">
        <v>37</v>
      </c>
      <c r="G60" s="41" t="s">
        <v>79</v>
      </c>
      <c r="H60" s="42"/>
      <c r="I60" s="42" t="s">
        <v>40</v>
      </c>
      <c r="J60" s="43" t="s">
        <v>44</v>
      </c>
      <c r="K60" s="44">
        <v>61719</v>
      </c>
      <c r="L60" s="43">
        <v>0</v>
      </c>
      <c r="M60" s="43">
        <v>0</v>
      </c>
      <c r="N60" s="43">
        <v>7000</v>
      </c>
      <c r="O60" s="43">
        <v>0</v>
      </c>
      <c r="P60" s="35">
        <f t="shared" si="0"/>
        <v>68719</v>
      </c>
      <c r="Q60" s="76"/>
      <c r="R60" s="45"/>
      <c r="S60" s="45"/>
      <c r="T60" s="45">
        <f>P60</f>
        <v>68719</v>
      </c>
      <c r="U60" s="48"/>
      <c r="V60" s="21" t="s">
        <v>13</v>
      </c>
      <c r="W60" s="49" t="s">
        <v>26</v>
      </c>
      <c r="X60" s="49" t="s">
        <v>27</v>
      </c>
      <c r="Y60" s="55" t="s">
        <v>85</v>
      </c>
    </row>
    <row r="61" spans="2:25" x14ac:dyDescent="0.2">
      <c r="B61" s="30">
        <v>49</v>
      </c>
      <c r="C61" s="77"/>
      <c r="D61" s="78"/>
      <c r="E61" s="38" t="s">
        <v>82</v>
      </c>
      <c r="F61" s="38" t="s">
        <v>37</v>
      </c>
      <c r="G61" s="38" t="s">
        <v>39</v>
      </c>
      <c r="H61" s="33" t="s">
        <v>40</v>
      </c>
      <c r="I61" s="52"/>
      <c r="J61" s="34" t="s">
        <v>41</v>
      </c>
      <c r="K61" s="34">
        <v>41234</v>
      </c>
      <c r="L61" s="34">
        <v>0</v>
      </c>
      <c r="M61" s="34">
        <v>15000</v>
      </c>
      <c r="N61" s="34">
        <v>0</v>
      </c>
      <c r="O61" s="34">
        <v>0</v>
      </c>
      <c r="P61" s="35">
        <f t="shared" si="0"/>
        <v>56234</v>
      </c>
      <c r="Q61" s="79" t="s">
        <v>83</v>
      </c>
      <c r="R61" s="36">
        <f>P61</f>
        <v>56234</v>
      </c>
      <c r="S61" s="36"/>
      <c r="T61" s="36"/>
      <c r="U61" s="48" t="s">
        <v>60</v>
      </c>
      <c r="V61" s="45">
        <f>V63-V62</f>
        <v>163000</v>
      </c>
      <c r="W61" s="45">
        <f t="shared" ref="W61:X61" si="3">W63-W62</f>
        <v>163000</v>
      </c>
      <c r="X61" s="45">
        <f t="shared" si="3"/>
        <v>163000</v>
      </c>
      <c r="Y61" s="55"/>
    </row>
    <row r="62" spans="2:25" x14ac:dyDescent="0.2">
      <c r="B62" s="30">
        <v>50</v>
      </c>
      <c r="C62" s="77"/>
      <c r="D62" s="78"/>
      <c r="E62" s="38" t="s">
        <v>82</v>
      </c>
      <c r="F62" s="38" t="s">
        <v>37</v>
      </c>
      <c r="G62" s="38" t="s">
        <v>39</v>
      </c>
      <c r="H62" s="33" t="s">
        <v>40</v>
      </c>
      <c r="I62" s="52"/>
      <c r="J62" s="34" t="s">
        <v>43</v>
      </c>
      <c r="K62" s="34">
        <v>30860</v>
      </c>
      <c r="L62" s="34">
        <v>0</v>
      </c>
      <c r="M62" s="34">
        <v>15000</v>
      </c>
      <c r="N62" s="34">
        <v>0</v>
      </c>
      <c r="O62" s="34">
        <v>0</v>
      </c>
      <c r="P62" s="35">
        <f t="shared" si="0"/>
        <v>45860</v>
      </c>
      <c r="Q62" s="79"/>
      <c r="R62" s="36"/>
      <c r="S62" s="36">
        <f>P62</f>
        <v>45860</v>
      </c>
      <c r="T62" s="36"/>
      <c r="U62" s="48" t="s">
        <v>61</v>
      </c>
      <c r="V62" s="45">
        <f>8*K58+K61</f>
        <v>700978</v>
      </c>
      <c r="W62" s="45">
        <f>8*K59+K62</f>
        <v>524612</v>
      </c>
      <c r="X62" s="45">
        <v>524612</v>
      </c>
      <c r="Y62" s="55"/>
    </row>
    <row r="63" spans="2:25" x14ac:dyDescent="0.2">
      <c r="B63" s="30">
        <v>51</v>
      </c>
      <c r="C63" s="77"/>
      <c r="D63" s="78"/>
      <c r="E63" s="38" t="s">
        <v>82</v>
      </c>
      <c r="F63" s="38" t="s">
        <v>37</v>
      </c>
      <c r="G63" s="38" t="s">
        <v>39</v>
      </c>
      <c r="H63" s="33" t="s">
        <v>40</v>
      </c>
      <c r="I63" s="52"/>
      <c r="J63" s="34" t="s">
        <v>44</v>
      </c>
      <c r="K63" s="34">
        <v>30860</v>
      </c>
      <c r="L63" s="34">
        <v>0</v>
      </c>
      <c r="M63" s="34">
        <v>15000</v>
      </c>
      <c r="N63" s="34">
        <v>0</v>
      </c>
      <c r="O63" s="34">
        <v>0</v>
      </c>
      <c r="P63" s="35">
        <f t="shared" si="0"/>
        <v>45860</v>
      </c>
      <c r="Q63" s="79"/>
      <c r="R63" s="36"/>
      <c r="S63" s="36"/>
      <c r="T63" s="36">
        <f>P63</f>
        <v>45860</v>
      </c>
      <c r="U63" s="50" t="s">
        <v>62</v>
      </c>
      <c r="V63" s="50">
        <f>SUM(R37:R63)</f>
        <v>863978</v>
      </c>
      <c r="W63" s="50">
        <f t="shared" ref="W63:X63" si="4">SUM(S37:S63)</f>
        <v>687612</v>
      </c>
      <c r="X63" s="50">
        <f t="shared" si="4"/>
        <v>687612</v>
      </c>
      <c r="Y63" s="51">
        <f>SUM(V63:X63)</f>
        <v>2239202</v>
      </c>
    </row>
    <row r="64" spans="2:25" x14ac:dyDescent="0.2">
      <c r="P64" s="53">
        <f>SUM(P13:P63)</f>
        <v>4108450</v>
      </c>
      <c r="Q64" s="80"/>
      <c r="R64" s="37"/>
      <c r="S64" s="37"/>
      <c r="T64" s="37"/>
      <c r="U64" s="37"/>
      <c r="V64" s="37"/>
      <c r="Y64" s="54"/>
    </row>
    <row r="65" spans="17:22" x14ac:dyDescent="0.2">
      <c r="Q65" s="80"/>
      <c r="R65" s="37"/>
      <c r="S65" s="37"/>
      <c r="T65" s="37"/>
      <c r="U65" s="37"/>
      <c r="V65" s="37"/>
    </row>
    <row r="66" spans="17:22" x14ac:dyDescent="0.2">
      <c r="Q66" s="80"/>
      <c r="R66" s="37"/>
      <c r="S66" s="37"/>
      <c r="T66" s="37"/>
      <c r="U66" s="37"/>
      <c r="V66" s="37"/>
    </row>
    <row r="67" spans="17:22" x14ac:dyDescent="0.2">
      <c r="Q67" s="80"/>
      <c r="R67" s="37"/>
      <c r="S67" s="37"/>
      <c r="T67" s="37"/>
      <c r="U67" s="37"/>
      <c r="V67" s="37"/>
    </row>
    <row r="68" spans="17:22" x14ac:dyDescent="0.2">
      <c r="Q68" s="80"/>
      <c r="R68" s="37"/>
      <c r="S68" s="37"/>
      <c r="T68" s="37"/>
      <c r="U68" s="37"/>
      <c r="V68" s="37"/>
    </row>
    <row r="69" spans="17:22" x14ac:dyDescent="0.2">
      <c r="Q69" s="80"/>
      <c r="R69" s="37"/>
      <c r="S69" s="37"/>
      <c r="T69" s="37"/>
      <c r="U69" s="37"/>
      <c r="V69" s="37"/>
    </row>
    <row r="70" spans="17:22" x14ac:dyDescent="0.2">
      <c r="Q70" s="80"/>
      <c r="R70" s="37"/>
      <c r="S70" s="37"/>
      <c r="T70" s="37"/>
      <c r="U70" s="37"/>
      <c r="V70" s="37"/>
    </row>
    <row r="71" spans="17:22" x14ac:dyDescent="0.2">
      <c r="Q71" s="80"/>
      <c r="R71" s="37"/>
      <c r="S71" s="37"/>
      <c r="T71" s="37"/>
      <c r="U71" s="37"/>
      <c r="V71" s="37"/>
    </row>
    <row r="72" spans="17:22" x14ac:dyDescent="0.2">
      <c r="Q72" s="80"/>
      <c r="R72" s="37"/>
      <c r="S72" s="37"/>
      <c r="T72" s="37"/>
      <c r="U72" s="37"/>
      <c r="V72" s="37"/>
    </row>
    <row r="73" spans="17:22" x14ac:dyDescent="0.2">
      <c r="Q73" s="80"/>
      <c r="R73" s="37"/>
      <c r="S73" s="37"/>
      <c r="T73" s="37"/>
      <c r="U73" s="37"/>
      <c r="V73" s="37"/>
    </row>
    <row r="74" spans="17:22" x14ac:dyDescent="0.2">
      <c r="Q74" s="80"/>
      <c r="R74" s="37"/>
      <c r="S74" s="37"/>
      <c r="T74" s="37"/>
      <c r="U74" s="37"/>
      <c r="V74" s="37"/>
    </row>
    <row r="75" spans="17:22" x14ac:dyDescent="0.2">
      <c r="Q75" s="80"/>
      <c r="R75" s="37"/>
      <c r="S75" s="37"/>
      <c r="T75" s="37"/>
      <c r="U75" s="37"/>
      <c r="V75" s="37"/>
    </row>
    <row r="76" spans="17:22" x14ac:dyDescent="0.2">
      <c r="Q76" s="80"/>
      <c r="R76" s="37"/>
      <c r="S76" s="37"/>
      <c r="T76" s="37"/>
      <c r="U76" s="37"/>
      <c r="V76" s="37"/>
    </row>
    <row r="77" spans="17:22" x14ac:dyDescent="0.2">
      <c r="Q77" s="80"/>
      <c r="R77" s="37"/>
      <c r="S77" s="37"/>
      <c r="T77" s="37"/>
      <c r="U77" s="37"/>
      <c r="V77" s="37"/>
    </row>
    <row r="78" spans="17:22" x14ac:dyDescent="0.2">
      <c r="Q78" s="80"/>
      <c r="R78" s="37"/>
      <c r="S78" s="37"/>
      <c r="T78" s="37"/>
      <c r="U78" s="37"/>
      <c r="V78" s="37"/>
    </row>
    <row r="79" spans="17:22" x14ac:dyDescent="0.2">
      <c r="Q79" s="80"/>
      <c r="R79" s="37"/>
      <c r="S79" s="37"/>
      <c r="T79" s="37"/>
      <c r="U79" s="37"/>
      <c r="V79" s="37"/>
    </row>
    <row r="80" spans="17:22" x14ac:dyDescent="0.2">
      <c r="Q80" s="80"/>
      <c r="R80" s="37"/>
      <c r="S80" s="37"/>
      <c r="T80" s="37"/>
      <c r="U80" s="37"/>
      <c r="V80" s="37"/>
    </row>
    <row r="81" spans="17:22" x14ac:dyDescent="0.2">
      <c r="Q81" s="80"/>
      <c r="R81" s="37"/>
      <c r="S81" s="37"/>
      <c r="T81" s="37"/>
      <c r="U81" s="37"/>
      <c r="V81" s="37"/>
    </row>
    <row r="82" spans="17:22" x14ac:dyDescent="0.2">
      <c r="U82" s="24"/>
      <c r="V82" s="24"/>
    </row>
  </sheetData>
  <mergeCells count="57">
    <mergeCell ref="Q70:Q72"/>
    <mergeCell ref="Q73:Q75"/>
    <mergeCell ref="Q76:Q78"/>
    <mergeCell ref="Q79:Q81"/>
    <mergeCell ref="Q52:Q54"/>
    <mergeCell ref="Q55:Q57"/>
    <mergeCell ref="Q58:Q60"/>
    <mergeCell ref="Q61:Q63"/>
    <mergeCell ref="Q64:Q66"/>
    <mergeCell ref="Q67:Q69"/>
    <mergeCell ref="U11:U12"/>
    <mergeCell ref="Q46:Q48"/>
    <mergeCell ref="C13:C63"/>
    <mergeCell ref="D13:D63"/>
    <mergeCell ref="Q13:Q15"/>
    <mergeCell ref="Q16:Q18"/>
    <mergeCell ref="Q19:Q21"/>
    <mergeCell ref="Q22:Q24"/>
    <mergeCell ref="Q25:Q27"/>
    <mergeCell ref="Q28:Q30"/>
    <mergeCell ref="Q31:Q33"/>
    <mergeCell ref="Q49:Q51"/>
    <mergeCell ref="Q34:Q36"/>
    <mergeCell ref="Q37:Q39"/>
    <mergeCell ref="Q40:Q42"/>
    <mergeCell ref="Q43:Q45"/>
    <mergeCell ref="P11:P12"/>
    <mergeCell ref="Q11:Q12"/>
    <mergeCell ref="R11:R12"/>
    <mergeCell ref="S11:S12"/>
    <mergeCell ref="T11:T12"/>
    <mergeCell ref="H11:I11"/>
    <mergeCell ref="J11:K11"/>
    <mergeCell ref="L11:M11"/>
    <mergeCell ref="N11:N12"/>
    <mergeCell ref="O11:O12"/>
    <mergeCell ref="B11:B12"/>
    <mergeCell ref="C11:C12"/>
    <mergeCell ref="D11:D12"/>
    <mergeCell ref="E11:E12"/>
    <mergeCell ref="F11:G11"/>
    <mergeCell ref="Y33:Y35"/>
    <mergeCell ref="U32:Y32"/>
    <mergeCell ref="U59:Y59"/>
    <mergeCell ref="Y60:Y62"/>
    <mergeCell ref="C2:O2"/>
    <mergeCell ref="R2:V2"/>
    <mergeCell ref="R3:R4"/>
    <mergeCell ref="S3:T3"/>
    <mergeCell ref="U3:V3"/>
    <mergeCell ref="K4:L4"/>
    <mergeCell ref="K5:L5"/>
    <mergeCell ref="K6:L6"/>
    <mergeCell ref="K7:L7"/>
    <mergeCell ref="K8:L8"/>
    <mergeCell ref="B10:P10"/>
    <mergeCell ref="Y11:Y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2013-07-14T14:06:22Z</dcterms:created>
  <dcterms:modified xsi:type="dcterms:W3CDTF">2013-07-24T03:20:06Z</dcterms:modified>
</cp:coreProperties>
</file>